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hno\Desktop\ИЗМЕНЕНИЯ МАРТ 2025\Приложения для региональной программы\"/>
    </mc:Choice>
  </mc:AlternateContent>
  <bookViews>
    <workbookView xWindow="0" yWindow="0" windowWidth="28485" windowHeight="11865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4'!$A$1:$X$23</definedName>
  </definedNames>
  <calcPr calcId="162913"/>
</workbook>
</file>

<file path=xl/calcChain.xml><?xml version="1.0" encoding="utf-8"?>
<calcChain xmlns="http://schemas.openxmlformats.org/spreadsheetml/2006/main">
  <c r="X13" i="1" l="1"/>
  <c r="X17" i="1"/>
  <c r="X16" i="1"/>
  <c r="X14" i="1"/>
  <c r="K19" i="1"/>
  <c r="X15" i="1" l="1"/>
  <c r="T14" i="1"/>
  <c r="R14" i="1"/>
  <c r="R16" i="1"/>
  <c r="K14" i="1" l="1"/>
  <c r="K13" i="1"/>
  <c r="M14" i="1"/>
  <c r="J13" i="1" l="1"/>
  <c r="G16" i="1"/>
  <c r="Q16" i="1" l="1"/>
  <c r="P16" i="1"/>
  <c r="O16" i="1"/>
  <c r="N16" i="1"/>
  <c r="H13" i="1"/>
  <c r="F16" i="1"/>
  <c r="E16" i="1"/>
  <c r="D16" i="1"/>
  <c r="C16" i="1"/>
  <c r="S14" i="1"/>
  <c r="P14" i="1"/>
  <c r="O14" i="1"/>
  <c r="N14" i="1"/>
  <c r="E14" i="1"/>
  <c r="D14" i="1"/>
  <c r="C14" i="1"/>
  <c r="D13" i="1" l="1"/>
  <c r="F13" i="1"/>
  <c r="O13" i="1"/>
  <c r="E13" i="1"/>
  <c r="I13" i="1"/>
  <c r="C13" i="1"/>
  <c r="G13" i="1"/>
  <c r="N13" i="1"/>
  <c r="R13" i="1"/>
  <c r="S13" i="1"/>
  <c r="P13" i="1"/>
  <c r="T13" i="1"/>
  <c r="M13" i="1" l="1"/>
</calcChain>
</file>

<file path=xl/sharedStrings.xml><?xml version="1.0" encoding="utf-8"?>
<sst xmlns="http://schemas.openxmlformats.org/spreadsheetml/2006/main" count="73" uniqueCount="33">
  <si>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</si>
  <si>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</si>
  <si>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</si>
  <si>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</si>
  <si>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</si>
  <si>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</si>
  <si>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</si>
  <si>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</si>
  <si>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</si>
  <si>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</si>
  <si>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</si>
  <si>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</si>
  <si>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</si>
  <si>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</si>
  <si>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</si>
  <si>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</si>
  <si>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2022 года </t>
  </si>
  <si>
    <t>Итого по Город Усолье-Сибирское</t>
  </si>
  <si>
    <t>x</t>
  </si>
  <si>
    <t xml:space="preserve">Всего по этапу 2023 года </t>
  </si>
  <si>
    <t>/Подпись/</t>
  </si>
  <si>
    <t>МП</t>
  </si>
  <si>
    <t>М.В. Торопкин</t>
  </si>
  <si>
    <t xml:space="preserve">Мэр города Усолье-Сибирское </t>
  </si>
  <si>
    <t xml:space="preserve">2026 г. </t>
  </si>
  <si>
    <t xml:space="preserve">кв.м. </t>
  </si>
  <si>
    <t>2027г.</t>
  </si>
  <si>
    <t>2028 г.</t>
  </si>
  <si>
    <t>кв.м.</t>
  </si>
  <si>
    <t>чел.</t>
  </si>
  <si>
    <t>2026 г.</t>
  </si>
  <si>
    <t>2027 г.</t>
  </si>
  <si>
    <t xml:space="preserve">Приложение № 5 к муниципальной адресной программе "Переселение граждан, проживающих на территории города Усолье-Сибирское, из аварийного жилищного фонда, признанного таковым до 01 января 2017 год, в 2020-2028 годах"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</si>
</sst>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 applyProtection="1">
      <alignment horizontal="left" wrapText="1"/>
      <protection locked="0"/>
    </xf>
    <xf numFmtId="165" fontId="6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165" fontId="0" fillId="2" borderId="0" xfId="0" applyNumberFormat="1" applyFill="1"/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 applyProtection="1">
      <alignment horizontal="left"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M1" workbookViewId="0">
      <selection activeCell="N19" sqref="N19:O19"/>
    </sheetView>
  </sheetViews>
  <sheetFormatPr defaultRowHeight="15" x14ac:dyDescent="0.25"/>
  <cols>
    <col min="1" max="1" width="6.42578125" customWidth="1"/>
    <col min="2" max="2" width="46.7109375" style="1" customWidth="1"/>
    <col min="3" max="11" width="20.7109375" customWidth="1"/>
    <col min="12" max="12" width="23.5703125" customWidth="1"/>
    <col min="13" max="24" width="20.7109375" customWidth="1"/>
  </cols>
  <sheetData>
    <row r="1" spans="1:28" ht="15.6" customHeight="1" x14ac:dyDescent="0.25">
      <c r="A1" s="6"/>
      <c r="B1" s="6"/>
      <c r="C1" s="6"/>
      <c r="D1" s="7"/>
      <c r="E1" s="8"/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49" t="s">
        <v>32</v>
      </c>
      <c r="R1" s="49"/>
      <c r="S1" s="49"/>
      <c r="T1" s="49"/>
      <c r="U1" s="49"/>
      <c r="V1" s="49"/>
      <c r="W1" s="49"/>
      <c r="X1" s="49"/>
      <c r="Y1" s="9"/>
      <c r="Z1" s="6"/>
      <c r="AA1" s="6"/>
      <c r="AB1" s="6"/>
    </row>
    <row r="2" spans="1:28" ht="18.75" customHeight="1" x14ac:dyDescent="0.25">
      <c r="A2" s="6"/>
      <c r="B2" s="6"/>
      <c r="C2" s="6"/>
      <c r="D2" s="7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49"/>
      <c r="R2" s="49"/>
      <c r="S2" s="49"/>
      <c r="T2" s="49"/>
      <c r="U2" s="49"/>
      <c r="V2" s="49"/>
      <c r="W2" s="49"/>
      <c r="X2" s="49"/>
      <c r="Y2" s="10"/>
      <c r="Z2" s="6"/>
      <c r="AA2" s="6"/>
      <c r="AB2" s="6"/>
    </row>
    <row r="3" spans="1:28" ht="18.75" customHeight="1" x14ac:dyDescent="0.25">
      <c r="A3" s="6"/>
      <c r="B3" s="6"/>
      <c r="C3" s="6"/>
      <c r="D3" s="7"/>
      <c r="E3" s="8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49"/>
      <c r="R3" s="49"/>
      <c r="S3" s="49"/>
      <c r="T3" s="49"/>
      <c r="U3" s="49"/>
      <c r="V3" s="49"/>
      <c r="W3" s="49"/>
      <c r="X3" s="49"/>
      <c r="Y3" s="10"/>
      <c r="Z3" s="10"/>
      <c r="AA3" s="6"/>
      <c r="AB3" s="6"/>
    </row>
    <row r="4" spans="1:28" ht="25.5" customHeight="1" x14ac:dyDescent="0.25">
      <c r="A4" s="6"/>
      <c r="B4" s="6"/>
      <c r="C4" s="6"/>
      <c r="D4" s="7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49"/>
      <c r="R4" s="49"/>
      <c r="S4" s="49"/>
      <c r="T4" s="49"/>
      <c r="U4" s="49"/>
      <c r="V4" s="49"/>
      <c r="W4" s="49"/>
      <c r="X4" s="49"/>
      <c r="Y4" s="10"/>
      <c r="Z4" s="10"/>
      <c r="AA4" s="6"/>
      <c r="AB4" s="6"/>
    </row>
    <row r="6" spans="1:28" ht="9" customHeight="1" x14ac:dyDescent="0.25"/>
    <row r="7" spans="1:28" ht="20.25" customHeight="1" x14ac:dyDescent="0.25">
      <c r="A7" s="2"/>
      <c r="B7" s="48" t="s">
        <v>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24"/>
      <c r="V7" s="24"/>
      <c r="W7" s="24"/>
      <c r="X7" s="3"/>
    </row>
    <row r="9" spans="1:28" ht="20.25" customHeight="1" x14ac:dyDescent="0.25">
      <c r="A9" s="50" t="s">
        <v>1</v>
      </c>
      <c r="B9" s="53" t="s">
        <v>2</v>
      </c>
      <c r="C9" s="54" t="s">
        <v>3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 t="s">
        <v>4</v>
      </c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8" ht="20.25" customHeight="1" x14ac:dyDescent="0.25">
      <c r="A10" s="51"/>
      <c r="B10" s="53"/>
      <c r="C10" s="15" t="s">
        <v>5</v>
      </c>
      <c r="D10" s="15" t="s">
        <v>6</v>
      </c>
      <c r="E10" s="15" t="s">
        <v>7</v>
      </c>
      <c r="F10" s="15" t="s">
        <v>8</v>
      </c>
      <c r="G10" s="15" t="s">
        <v>9</v>
      </c>
      <c r="H10" s="15" t="s">
        <v>10</v>
      </c>
      <c r="I10" s="15" t="s">
        <v>11</v>
      </c>
      <c r="J10" s="22" t="s">
        <v>24</v>
      </c>
      <c r="K10" s="22" t="s">
        <v>26</v>
      </c>
      <c r="L10" s="22" t="s">
        <v>27</v>
      </c>
      <c r="M10" s="15" t="s">
        <v>12</v>
      </c>
      <c r="N10" s="15" t="s">
        <v>5</v>
      </c>
      <c r="O10" s="15" t="s">
        <v>6</v>
      </c>
      <c r="P10" s="15" t="s">
        <v>7</v>
      </c>
      <c r="Q10" s="15" t="s">
        <v>8</v>
      </c>
      <c r="R10" s="15" t="s">
        <v>9</v>
      </c>
      <c r="S10" s="15" t="s">
        <v>10</v>
      </c>
      <c r="T10" s="15" t="s">
        <v>11</v>
      </c>
      <c r="U10" s="22" t="s">
        <v>30</v>
      </c>
      <c r="V10" s="22" t="s">
        <v>31</v>
      </c>
      <c r="W10" s="22" t="s">
        <v>27</v>
      </c>
      <c r="X10" s="15" t="s">
        <v>12</v>
      </c>
    </row>
    <row r="11" spans="1:28" ht="20.25" customHeight="1" x14ac:dyDescent="0.25">
      <c r="A11" s="52"/>
      <c r="B11" s="53"/>
      <c r="C11" s="16" t="s">
        <v>13</v>
      </c>
      <c r="D11" s="16" t="s">
        <v>13</v>
      </c>
      <c r="E11" s="16" t="s">
        <v>13</v>
      </c>
      <c r="F11" s="15" t="s">
        <v>13</v>
      </c>
      <c r="G11" s="15" t="s">
        <v>13</v>
      </c>
      <c r="H11" s="15" t="s">
        <v>13</v>
      </c>
      <c r="I11" s="15" t="s">
        <v>13</v>
      </c>
      <c r="J11" s="22" t="s">
        <v>25</v>
      </c>
      <c r="K11" s="22" t="s">
        <v>28</v>
      </c>
      <c r="L11" s="22" t="s">
        <v>28</v>
      </c>
      <c r="M11" s="15" t="s">
        <v>13</v>
      </c>
      <c r="N11" s="16" t="s">
        <v>14</v>
      </c>
      <c r="O11" s="16" t="s">
        <v>14</v>
      </c>
      <c r="P11" s="16" t="s">
        <v>14</v>
      </c>
      <c r="Q11" s="16" t="s">
        <v>14</v>
      </c>
      <c r="R11" s="16" t="s">
        <v>14</v>
      </c>
      <c r="S11" s="15" t="s">
        <v>14</v>
      </c>
      <c r="T11" s="15" t="s">
        <v>14</v>
      </c>
      <c r="U11" s="22" t="s">
        <v>29</v>
      </c>
      <c r="V11" s="22" t="s">
        <v>29</v>
      </c>
      <c r="W11" s="22" t="s">
        <v>29</v>
      </c>
      <c r="X11" s="15" t="s">
        <v>14</v>
      </c>
    </row>
    <row r="12" spans="1:28" ht="20.25" customHeight="1" x14ac:dyDescent="0.25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22">
        <v>10</v>
      </c>
      <c r="K12" s="22">
        <v>11</v>
      </c>
      <c r="L12" s="22">
        <v>12</v>
      </c>
      <c r="M12" s="15">
        <v>13</v>
      </c>
      <c r="N12" s="15">
        <v>14</v>
      </c>
      <c r="O12" s="15">
        <v>15</v>
      </c>
      <c r="P12" s="15">
        <v>16</v>
      </c>
      <c r="Q12" s="15">
        <v>17</v>
      </c>
      <c r="R12" s="15">
        <v>18</v>
      </c>
      <c r="S12" s="15">
        <v>19</v>
      </c>
      <c r="T12" s="15">
        <v>17</v>
      </c>
      <c r="U12" s="22"/>
      <c r="V12" s="22"/>
      <c r="W12" s="22"/>
      <c r="X12" s="15">
        <v>18</v>
      </c>
    </row>
    <row r="13" spans="1:28" ht="85.5" customHeight="1" x14ac:dyDescent="0.25">
      <c r="A13" s="4"/>
      <c r="B13" s="17" t="s">
        <v>15</v>
      </c>
      <c r="C13" s="18">
        <f t="shared" ref="C13:T13" si="0">SUM(C14,C16)</f>
        <v>0</v>
      </c>
      <c r="D13" s="18">
        <f t="shared" si="0"/>
        <v>0</v>
      </c>
      <c r="E13" s="18">
        <f t="shared" si="0"/>
        <v>0</v>
      </c>
      <c r="F13" s="19">
        <f t="shared" si="0"/>
        <v>1020.7</v>
      </c>
      <c r="G13" s="19">
        <f t="shared" si="0"/>
        <v>1224.4199999999998</v>
      </c>
      <c r="H13" s="19">
        <f t="shared" si="0"/>
        <v>5967.89</v>
      </c>
      <c r="I13" s="19">
        <f t="shared" si="0"/>
        <v>1916.8600000000001</v>
      </c>
      <c r="J13" s="19">
        <f>SUM(J15:J16)</f>
        <v>318.39999999999998</v>
      </c>
      <c r="K13" s="19">
        <f>K17</f>
        <v>4184.29</v>
      </c>
      <c r="L13" s="19">
        <v>0</v>
      </c>
      <c r="M13" s="19">
        <f t="shared" si="0"/>
        <v>14632.63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/>
      <c r="R13" s="20">
        <f t="shared" si="0"/>
        <v>69</v>
      </c>
      <c r="S13" s="21">
        <f t="shared" si="0"/>
        <v>309</v>
      </c>
      <c r="T13" s="21">
        <f t="shared" si="0"/>
        <v>113</v>
      </c>
      <c r="U13" s="21"/>
      <c r="V13" s="21"/>
      <c r="W13" s="21"/>
      <c r="X13" s="21">
        <f>SUM(X15:X16)</f>
        <v>803</v>
      </c>
    </row>
    <row r="14" spans="1:28" ht="18.75" customHeight="1" x14ac:dyDescent="0.3">
      <c r="A14" s="4"/>
      <c r="B14" s="17" t="s">
        <v>16</v>
      </c>
      <c r="C14" s="18" t="str">
        <f t="shared" ref="C14:G14" si="1">IF(COUNTIF(C15,"&lt;&gt;x")&gt;0,SUM(C15),"x")</f>
        <v>x</v>
      </c>
      <c r="D14" s="18" t="str">
        <f t="shared" si="1"/>
        <v>x</v>
      </c>
      <c r="E14" s="18" t="str">
        <f t="shared" si="1"/>
        <v>x</v>
      </c>
      <c r="F14" s="18">
        <v>1020.7</v>
      </c>
      <c r="G14" s="25">
        <v>106.32</v>
      </c>
      <c r="H14" s="26">
        <v>3315.3</v>
      </c>
      <c r="I14" s="25">
        <v>1026.76</v>
      </c>
      <c r="J14" s="25">
        <v>0</v>
      </c>
      <c r="K14" s="25">
        <f>15:15</f>
        <v>0</v>
      </c>
      <c r="L14" s="25">
        <v>0</v>
      </c>
      <c r="M14" s="19">
        <f>15:15</f>
        <v>5469.15</v>
      </c>
      <c r="N14" s="20" t="str">
        <f t="shared" ref="N14:S14" si="2">IF(COUNTIF(N15,"&lt;&gt;x")&gt;0,SUM(N15),"x")</f>
        <v>x</v>
      </c>
      <c r="O14" s="20" t="str">
        <f t="shared" si="2"/>
        <v>x</v>
      </c>
      <c r="P14" s="20" t="str">
        <f t="shared" si="2"/>
        <v>x</v>
      </c>
      <c r="Q14" s="20">
        <v>51</v>
      </c>
      <c r="R14" s="20">
        <f>15:15</f>
        <v>6</v>
      </c>
      <c r="S14" s="20">
        <f t="shared" si="2"/>
        <v>174</v>
      </c>
      <c r="T14" s="29">
        <f>15:15</f>
        <v>58</v>
      </c>
      <c r="U14" s="55">
        <v>0</v>
      </c>
      <c r="V14" s="29"/>
      <c r="W14" s="29">
        <v>0</v>
      </c>
      <c r="X14" s="21">
        <f>SUM(Q14:W14)</f>
        <v>289</v>
      </c>
    </row>
    <row r="15" spans="1:28" ht="40.5" x14ac:dyDescent="0.25">
      <c r="A15" s="15">
        <v>1</v>
      </c>
      <c r="B15" s="17" t="s">
        <v>17</v>
      </c>
      <c r="C15" s="18" t="s">
        <v>18</v>
      </c>
      <c r="D15" s="18" t="s">
        <v>18</v>
      </c>
      <c r="E15" s="18" t="s">
        <v>18</v>
      </c>
      <c r="F15" s="19">
        <v>1020.7</v>
      </c>
      <c r="G15" s="27">
        <v>106.32</v>
      </c>
      <c r="H15" s="27">
        <v>3315.3</v>
      </c>
      <c r="I15" s="27">
        <v>1026.76</v>
      </c>
      <c r="J15" s="27">
        <v>0</v>
      </c>
      <c r="K15" s="27">
        <v>0</v>
      </c>
      <c r="L15" s="27">
        <v>0</v>
      </c>
      <c r="M15" s="19">
        <v>5469.15</v>
      </c>
      <c r="N15" s="20" t="s">
        <v>18</v>
      </c>
      <c r="O15" s="20" t="s">
        <v>18</v>
      </c>
      <c r="P15" s="20" t="s">
        <v>18</v>
      </c>
      <c r="Q15" s="20">
        <v>51</v>
      </c>
      <c r="R15" s="20">
        <v>6</v>
      </c>
      <c r="S15" s="21">
        <v>174</v>
      </c>
      <c r="T15" s="30">
        <v>58</v>
      </c>
      <c r="U15" s="30">
        <v>0</v>
      </c>
      <c r="V15" s="30"/>
      <c r="W15" s="30">
        <v>0</v>
      </c>
      <c r="X15" s="21">
        <f>SUM(Q15:U15)</f>
        <v>289</v>
      </c>
      <c r="Y15" s="31"/>
    </row>
    <row r="16" spans="1:28" ht="18.75" customHeight="1" x14ac:dyDescent="0.3">
      <c r="A16" s="4"/>
      <c r="B16" s="17" t="s">
        <v>19</v>
      </c>
      <c r="C16" s="18" t="str">
        <f t="shared" ref="C16:F16" si="3">IF(COUNTIF(C17,"&lt;&gt;x")&gt;0,SUM(C17),"x")</f>
        <v>x</v>
      </c>
      <c r="D16" s="18" t="str">
        <f t="shared" si="3"/>
        <v>x</v>
      </c>
      <c r="E16" s="18" t="str">
        <f t="shared" si="3"/>
        <v>x</v>
      </c>
      <c r="F16" s="18" t="str">
        <f t="shared" si="3"/>
        <v>x</v>
      </c>
      <c r="G16" s="33">
        <f>IF(COUNTIF(G17,"&lt;&gt;x")&gt;0,SUM(G17),"x")</f>
        <v>1118.0999999999999</v>
      </c>
      <c r="H16" s="18">
        <v>2652.59</v>
      </c>
      <c r="I16" s="18">
        <v>890.1</v>
      </c>
      <c r="J16" s="18">
        <v>318.39999999999998</v>
      </c>
      <c r="K16" s="18">
        <v>4184.29</v>
      </c>
      <c r="L16" s="18">
        <v>0</v>
      </c>
      <c r="M16" s="19">
        <v>9163.48</v>
      </c>
      <c r="N16" s="20" t="str">
        <f t="shared" ref="N16:Q16" si="4">IF(COUNTIF(N17,"&lt;&gt;x")&gt;0,SUM(N17),"x")</f>
        <v>x</v>
      </c>
      <c r="O16" s="20" t="str">
        <f t="shared" si="4"/>
        <v>x</v>
      </c>
      <c r="P16" s="20" t="str">
        <f t="shared" si="4"/>
        <v>x</v>
      </c>
      <c r="Q16" s="20" t="str">
        <f t="shared" si="4"/>
        <v>x</v>
      </c>
      <c r="R16" s="20">
        <f>17:17</f>
        <v>63</v>
      </c>
      <c r="S16" s="20">
        <v>135</v>
      </c>
      <c r="T16" s="29">
        <v>55</v>
      </c>
      <c r="U16" s="29">
        <v>15</v>
      </c>
      <c r="V16" s="29"/>
      <c r="W16" s="29">
        <v>246</v>
      </c>
      <c r="X16" s="21">
        <f>SUM(R16:W16)</f>
        <v>514</v>
      </c>
    </row>
    <row r="17" spans="1:27" ht="40.5" x14ac:dyDescent="0.25">
      <c r="A17" s="15">
        <v>1</v>
      </c>
      <c r="B17" s="17" t="s">
        <v>17</v>
      </c>
      <c r="C17" s="18" t="s">
        <v>18</v>
      </c>
      <c r="D17" s="18" t="s">
        <v>18</v>
      </c>
      <c r="E17" s="18" t="s">
        <v>18</v>
      </c>
      <c r="F17" s="19" t="s">
        <v>18</v>
      </c>
      <c r="G17" s="32">
        <v>1118.0999999999999</v>
      </c>
      <c r="H17" s="19">
        <v>2652.59</v>
      </c>
      <c r="I17" s="19">
        <v>890.1</v>
      </c>
      <c r="J17" s="19">
        <v>318.39999999999998</v>
      </c>
      <c r="K17" s="19">
        <v>4184.29</v>
      </c>
      <c r="L17" s="19">
        <v>0</v>
      </c>
      <c r="M17" s="19">
        <v>9163.48</v>
      </c>
      <c r="N17" s="20" t="s">
        <v>18</v>
      </c>
      <c r="O17" s="20" t="s">
        <v>18</v>
      </c>
      <c r="P17" s="20" t="s">
        <v>18</v>
      </c>
      <c r="Q17" s="20" t="s">
        <v>18</v>
      </c>
      <c r="R17" s="20">
        <v>63</v>
      </c>
      <c r="S17" s="21">
        <v>135</v>
      </c>
      <c r="T17" s="30">
        <v>55</v>
      </c>
      <c r="U17" s="30">
        <v>15</v>
      </c>
      <c r="V17" s="30"/>
      <c r="W17" s="30">
        <v>246</v>
      </c>
      <c r="X17" s="21">
        <f>SUM(R17:W17)</f>
        <v>514</v>
      </c>
    </row>
    <row r="18" spans="1:27" ht="45" customHeight="1" x14ac:dyDescent="0.3">
      <c r="A18" s="36" t="s">
        <v>23</v>
      </c>
      <c r="B18" s="37"/>
      <c r="C18" s="37"/>
      <c r="D18" s="37"/>
      <c r="E18" s="37"/>
      <c r="F18" s="37"/>
      <c r="G18" s="37"/>
      <c r="H18" s="37"/>
      <c r="I18" s="37"/>
      <c r="J18" s="23"/>
      <c r="K18" s="34"/>
      <c r="L18" s="23"/>
      <c r="M18" s="5"/>
      <c r="Q18" s="42"/>
      <c r="R18" s="42"/>
      <c r="S18" s="41"/>
      <c r="T18" s="41"/>
      <c r="U18" s="41"/>
      <c r="V18" s="41"/>
      <c r="W18" s="41"/>
      <c r="X18" s="41"/>
    </row>
    <row r="19" spans="1:27" ht="22.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4"/>
      <c r="K19" s="34">
        <f>SUM(G17+H17+I17+J17+K17)</f>
        <v>9163.48</v>
      </c>
      <c r="L19" s="34"/>
      <c r="M19" s="35"/>
      <c r="N19" s="40"/>
      <c r="O19" s="40"/>
      <c r="Q19" s="43"/>
      <c r="R19" s="43"/>
      <c r="S19" s="38"/>
      <c r="T19" s="39"/>
      <c r="U19" s="39"/>
      <c r="V19" s="39"/>
      <c r="W19" s="39"/>
      <c r="X19" s="39"/>
    </row>
    <row r="20" spans="1:27" ht="21.75" customHeight="1" x14ac:dyDescent="0.3">
      <c r="A20" s="11"/>
      <c r="B20" s="11"/>
      <c r="C20" s="11"/>
      <c r="D20" s="11"/>
      <c r="E20" s="11"/>
      <c r="F20" s="11"/>
      <c r="G20" s="11"/>
      <c r="H20" s="28"/>
      <c r="I20" s="28"/>
      <c r="J20" s="28"/>
      <c r="K20" s="28"/>
      <c r="L20" s="28"/>
      <c r="M20" s="5"/>
      <c r="N20" s="12"/>
      <c r="O20" s="12"/>
      <c r="Q20" s="46" t="s">
        <v>20</v>
      </c>
      <c r="R20" s="46"/>
      <c r="S20" s="46" t="s">
        <v>22</v>
      </c>
      <c r="T20" s="46"/>
      <c r="U20" s="46"/>
      <c r="V20" s="46"/>
      <c r="W20" s="46"/>
      <c r="X20" s="46"/>
    </row>
    <row r="21" spans="1:27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8"/>
      <c r="J21" s="28"/>
      <c r="K21" s="28"/>
      <c r="L21" s="28"/>
      <c r="M21" s="5"/>
      <c r="N21" s="12"/>
      <c r="O21" s="12"/>
      <c r="Q21" s="47"/>
      <c r="R21" s="47"/>
      <c r="S21" s="47"/>
      <c r="T21" s="47"/>
      <c r="U21" s="47"/>
      <c r="V21" s="47"/>
      <c r="W21" s="47"/>
      <c r="X21" s="47"/>
      <c r="AA21" s="31"/>
    </row>
    <row r="22" spans="1:27" ht="21.75" customHeight="1" x14ac:dyDescent="0.25">
      <c r="A22" s="11"/>
      <c r="B22" s="11"/>
      <c r="C22" s="11"/>
      <c r="D22" s="11"/>
      <c r="E22" s="11"/>
      <c r="F22" s="11"/>
      <c r="G22" s="11"/>
      <c r="H22" s="28"/>
      <c r="I22" s="11"/>
      <c r="J22" s="11"/>
      <c r="K22" s="11"/>
      <c r="L22" s="11"/>
      <c r="M22" s="5"/>
      <c r="N22" s="12"/>
      <c r="O22" s="12"/>
      <c r="P22" s="13"/>
      <c r="Q22" s="45" t="s">
        <v>21</v>
      </c>
      <c r="R22" s="45"/>
      <c r="S22" s="45"/>
      <c r="T22" s="44"/>
      <c r="U22" s="44"/>
      <c r="V22" s="44"/>
      <c r="W22" s="44"/>
      <c r="X22" s="44"/>
    </row>
    <row r="23" spans="1:27" ht="1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5"/>
      <c r="N23" s="12"/>
      <c r="O23" s="12"/>
      <c r="P23" s="13"/>
      <c r="Q23" s="14"/>
      <c r="R23" s="14"/>
      <c r="S23" s="14"/>
      <c r="T23" s="13"/>
      <c r="U23" s="13"/>
      <c r="V23" s="13"/>
      <c r="W23" s="13"/>
      <c r="X23" s="13"/>
    </row>
  </sheetData>
  <sheetProtection formatCells="0" formatColumns="0" formatRows="0" insertColumns="0" insertRows="0" insertHyperlinks="0" deleteColumns="0" deleteRows="0" sort="0" autoFilter="0" pivotTables="0"/>
  <mergeCells count="18">
    <mergeCell ref="B7:T7"/>
    <mergeCell ref="Q1:X4"/>
    <mergeCell ref="A9:A11"/>
    <mergeCell ref="B9:B11"/>
    <mergeCell ref="C9:M9"/>
    <mergeCell ref="N9:X9"/>
    <mergeCell ref="T22:X22"/>
    <mergeCell ref="Q22:S22"/>
    <mergeCell ref="Q20:R20"/>
    <mergeCell ref="Q21:R21"/>
    <mergeCell ref="S20:X20"/>
    <mergeCell ref="S21:X21"/>
    <mergeCell ref="A18:I19"/>
    <mergeCell ref="S19:X19"/>
    <mergeCell ref="N19:O19"/>
    <mergeCell ref="S18:X18"/>
    <mergeCell ref="Q18:R18"/>
    <mergeCell ref="Q19:R19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Яхно Татьяна Михайловна</cp:lastModifiedBy>
  <cp:lastPrinted>2026-04-08T09:59:17Z</cp:lastPrinted>
  <dcterms:created xsi:type="dcterms:W3CDTF">2019-02-21T06:26:12Z</dcterms:created>
  <dcterms:modified xsi:type="dcterms:W3CDTF">2026-06-11T06:01:47Z</dcterms:modified>
  <cp:category/>
</cp:coreProperties>
</file>