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B3B882C-3A5F-45A1-972B-400D5E02DF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4.ресурсное обесп.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5" l="1"/>
  <c r="G25" i="5"/>
  <c r="H25" i="5"/>
  <c r="I25" i="5"/>
  <c r="J25" i="5"/>
  <c r="F20" i="5"/>
  <c r="G20" i="5"/>
  <c r="H20" i="5"/>
  <c r="I20" i="5"/>
  <c r="J20" i="5"/>
  <c r="F32" i="5" l="1"/>
  <c r="F31" i="5"/>
  <c r="G31" i="5"/>
  <c r="E31" i="5"/>
  <c r="F33" i="5"/>
  <c r="G33" i="5"/>
  <c r="H33" i="5"/>
  <c r="I33" i="5"/>
  <c r="J33" i="5"/>
  <c r="J32" i="5"/>
  <c r="I32" i="5"/>
  <c r="H32" i="5"/>
  <c r="J31" i="5" l="1"/>
  <c r="G17" i="5"/>
  <c r="E17" i="5"/>
  <c r="I17" i="5"/>
  <c r="I12" i="5" s="1"/>
  <c r="F30" i="5"/>
  <c r="H18" i="5"/>
  <c r="H13" i="5" s="1"/>
  <c r="D27" i="5"/>
  <c r="H17" i="5"/>
  <c r="H12" i="5" s="1"/>
  <c r="G18" i="5"/>
  <c r="G13" i="5" s="1"/>
  <c r="F35" i="5"/>
  <c r="G32" i="5"/>
  <c r="G30" i="5" s="1"/>
  <c r="J17" i="5"/>
  <c r="J12" i="5" s="1"/>
  <c r="F17" i="5"/>
  <c r="F12" i="5" s="1"/>
  <c r="J30" i="5"/>
  <c r="G16" i="5"/>
  <c r="G11" i="5" s="1"/>
  <c r="H16" i="5"/>
  <c r="J16" i="5"/>
  <c r="J18" i="5"/>
  <c r="J13" i="5" s="1"/>
  <c r="F18" i="5"/>
  <c r="F13" i="5" s="1"/>
  <c r="I18" i="5"/>
  <c r="I13" i="5" s="1"/>
  <c r="D22" i="5"/>
  <c r="G12" i="5" l="1"/>
  <c r="J35" i="5"/>
  <c r="D28" i="5"/>
  <c r="D17" i="5"/>
  <c r="G10" i="5"/>
  <c r="E33" i="5"/>
  <c r="D33" i="5" s="1"/>
  <c r="D38" i="5"/>
  <c r="E32" i="5"/>
  <c r="D37" i="5"/>
  <c r="H35" i="5"/>
  <c r="H31" i="5"/>
  <c r="H11" i="5" s="1"/>
  <c r="H10" i="5" s="1"/>
  <c r="E16" i="5"/>
  <c r="G15" i="5"/>
  <c r="G35" i="5"/>
  <c r="E35" i="5"/>
  <c r="F16" i="5"/>
  <c r="D21" i="5"/>
  <c r="D23" i="5"/>
  <c r="H15" i="5"/>
  <c r="E20" i="5"/>
  <c r="J11" i="5"/>
  <c r="J10" i="5" s="1"/>
  <c r="J15" i="5"/>
  <c r="E18" i="5" l="1"/>
  <c r="E13" i="5" s="1"/>
  <c r="H30" i="5"/>
  <c r="E25" i="5"/>
  <c r="D26" i="5"/>
  <c r="D25" i="5" s="1"/>
  <c r="E11" i="5"/>
  <c r="D20" i="5"/>
  <c r="I16" i="5"/>
  <c r="I31" i="5"/>
  <c r="I30" i="5" s="1"/>
  <c r="I35" i="5"/>
  <c r="D36" i="5"/>
  <c r="D35" i="5" s="1"/>
  <c r="D32" i="5"/>
  <c r="E30" i="5"/>
  <c r="E12" i="5"/>
  <c r="D12" i="5" s="1"/>
  <c r="F11" i="5"/>
  <c r="F15" i="5"/>
  <c r="D18" i="5" l="1"/>
  <c r="E15" i="5"/>
  <c r="D31" i="5"/>
  <c r="D30" i="5" s="1"/>
  <c r="I11" i="5"/>
  <c r="I10" i="5" s="1"/>
  <c r="I15" i="5"/>
  <c r="D16" i="5"/>
  <c r="D15" i="5" s="1"/>
  <c r="F10" i="5"/>
  <c r="D13" i="5"/>
  <c r="E10" i="5"/>
  <c r="D11" i="5" l="1"/>
  <c r="D10" i="5" s="1"/>
</calcChain>
</file>

<file path=xl/sharedStrings.xml><?xml version="1.0" encoding="utf-8"?>
<sst xmlns="http://schemas.openxmlformats.org/spreadsheetml/2006/main" count="46" uniqueCount="25">
  <si>
    <t>Таблица 4</t>
  </si>
  <si>
    <t>Источник финансирования</t>
  </si>
  <si>
    <t>за весь период реализации муниципальной программы</t>
  </si>
  <si>
    <t>Всего, в том числе:</t>
  </si>
  <si>
    <t>ФБ</t>
  </si>
  <si>
    <t>ОБ</t>
  </si>
  <si>
    <t>МБ</t>
  </si>
  <si>
    <t>Федеральный бюджет (далее - ФБ)</t>
  </si>
  <si>
    <t>Областной бюджет (далее - ОБ)</t>
  </si>
  <si>
    <t>Местный бюджет (далее - МБ)</t>
  </si>
  <si>
    <t>МУНИЦИПАЛЬНАЯ ПРОГРАММА ГОРОДА УСОЛЬЕ-СИБИРСКОЕ «Дороги»</t>
  </si>
  <si>
    <t>ПРОЕКТНАЯ ЧАСТЬ</t>
  </si>
  <si>
    <t xml:space="preserve">МУНИЦИПАЛЬНЫЙ ПРОЕКТ «Дорожная сеть»  </t>
  </si>
  <si>
    <t>Отдел по благоустройству и экологии КГХ</t>
  </si>
  <si>
    <t xml:space="preserve">МУНИЦИПАЛЬНЫЙ ПРОЕКТ «Безопасность дорожного движения» </t>
  </si>
  <si>
    <t>ПРОЦЕССНАЯ ЧАСТЬ</t>
  </si>
  <si>
    <t>КОМПЛЕКС ПРОЦЕССНЫХ МЕРОПРИЯТИЙ «Обеспечение реализации муниципальной политики в сфере дорожного хозяйства и безопасности дорожного движения»</t>
  </si>
  <si>
    <t>Ответственный исполнитель, соисполнители</t>
  </si>
  <si>
    <t>М.В. Торопкин</t>
  </si>
  <si>
    <t xml:space="preserve">КГХ                             </t>
  </si>
  <si>
    <t xml:space="preserve">Мэр города                   </t>
  </si>
  <si>
    <t>Объем финансирования, рублей</t>
  </si>
  <si>
    <t>в том числе по годам</t>
  </si>
  <si>
    <t xml:space="preserve">ФИНАНСОВОЕ ОБЕСПЕЧЕНИЕ РЕАЛИЗАЦИИ МУНИЦИПАЛЬНОЙ ПРОГРАММЫ ГОРОДА УСОЛЬЕ-СИБИРСКОЕ
«ДОРОГИ» </t>
  </si>
  <si>
    <t>Приложение 1
к постановлению администрации
города Усолье-Сибирское 
от 14.04.2026 №811-па  
раздела 2 паспорта муниципальной программы
города Усолье-Сибирское «Дороги»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</si>
</sst>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" fontId="5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zoomScale="90" zoomScaleNormal="90" zoomScaleSheetLayoutView="100" workbookViewId="0">
      <selection activeCell="F1" sqref="F1"/>
    </sheetView>
  </sheetViews>
  <sheetFormatPr defaultRowHeight="13.2" x14ac:dyDescent="0.25"/>
  <cols>
    <col min="1" max="1" width="4.88671875" style="3" customWidth="1"/>
    <col min="2" max="2" width="40.44140625" style="3" customWidth="1"/>
    <col min="3" max="3" width="28.5546875" style="3" customWidth="1"/>
    <col min="4" max="4" width="22.33203125" style="3" customWidth="1"/>
    <col min="5" max="5" width="21.5546875" style="3" customWidth="1"/>
    <col min="6" max="6" width="24.33203125" style="3" customWidth="1"/>
    <col min="7" max="7" width="18" style="3" customWidth="1"/>
    <col min="8" max="8" width="17" style="3" customWidth="1"/>
    <col min="9" max="10" width="19.6640625" style="3" customWidth="1"/>
    <col min="11" max="256" width="9.109375" style="3"/>
    <col min="257" max="257" width="9.44140625" style="3" customWidth="1"/>
    <col min="258" max="258" width="40.44140625" style="3" customWidth="1"/>
    <col min="259" max="259" width="28.5546875" style="3" customWidth="1"/>
    <col min="260" max="260" width="22.33203125" style="3" customWidth="1"/>
    <col min="261" max="261" width="17.88671875" style="3" customWidth="1"/>
    <col min="262" max="262" width="17.44140625" style="3" customWidth="1"/>
    <col min="263" max="263" width="18" style="3" customWidth="1"/>
    <col min="264" max="264" width="17" style="3" customWidth="1"/>
    <col min="265" max="266" width="19.6640625" style="3" customWidth="1"/>
    <col min="267" max="512" width="9.109375" style="3"/>
    <col min="513" max="513" width="9.44140625" style="3" customWidth="1"/>
    <col min="514" max="514" width="40.44140625" style="3" customWidth="1"/>
    <col min="515" max="515" width="28.5546875" style="3" customWidth="1"/>
    <col min="516" max="516" width="22.33203125" style="3" customWidth="1"/>
    <col min="517" max="517" width="17.88671875" style="3" customWidth="1"/>
    <col min="518" max="518" width="17.44140625" style="3" customWidth="1"/>
    <col min="519" max="519" width="18" style="3" customWidth="1"/>
    <col min="520" max="520" width="17" style="3" customWidth="1"/>
    <col min="521" max="522" width="19.6640625" style="3" customWidth="1"/>
    <col min="523" max="768" width="9.109375" style="3"/>
    <col min="769" max="769" width="9.44140625" style="3" customWidth="1"/>
    <col min="770" max="770" width="40.44140625" style="3" customWidth="1"/>
    <col min="771" max="771" width="28.5546875" style="3" customWidth="1"/>
    <col min="772" max="772" width="22.33203125" style="3" customWidth="1"/>
    <col min="773" max="773" width="17.88671875" style="3" customWidth="1"/>
    <col min="774" max="774" width="17.44140625" style="3" customWidth="1"/>
    <col min="775" max="775" width="18" style="3" customWidth="1"/>
    <col min="776" max="776" width="17" style="3" customWidth="1"/>
    <col min="777" max="778" width="19.6640625" style="3" customWidth="1"/>
    <col min="779" max="1024" width="9.109375" style="3"/>
    <col min="1025" max="1025" width="9.44140625" style="3" customWidth="1"/>
    <col min="1026" max="1026" width="40.44140625" style="3" customWidth="1"/>
    <col min="1027" max="1027" width="28.5546875" style="3" customWidth="1"/>
    <col min="1028" max="1028" width="22.33203125" style="3" customWidth="1"/>
    <col min="1029" max="1029" width="17.88671875" style="3" customWidth="1"/>
    <col min="1030" max="1030" width="17.44140625" style="3" customWidth="1"/>
    <col min="1031" max="1031" width="18" style="3" customWidth="1"/>
    <col min="1032" max="1032" width="17" style="3" customWidth="1"/>
    <col min="1033" max="1034" width="19.6640625" style="3" customWidth="1"/>
    <col min="1035" max="1280" width="9.109375" style="3"/>
    <col min="1281" max="1281" width="9.44140625" style="3" customWidth="1"/>
    <col min="1282" max="1282" width="40.44140625" style="3" customWidth="1"/>
    <col min="1283" max="1283" width="28.5546875" style="3" customWidth="1"/>
    <col min="1284" max="1284" width="22.33203125" style="3" customWidth="1"/>
    <col min="1285" max="1285" width="17.88671875" style="3" customWidth="1"/>
    <col min="1286" max="1286" width="17.44140625" style="3" customWidth="1"/>
    <col min="1287" max="1287" width="18" style="3" customWidth="1"/>
    <col min="1288" max="1288" width="17" style="3" customWidth="1"/>
    <col min="1289" max="1290" width="19.6640625" style="3" customWidth="1"/>
    <col min="1291" max="1536" width="9.109375" style="3"/>
    <col min="1537" max="1537" width="9.44140625" style="3" customWidth="1"/>
    <col min="1538" max="1538" width="40.44140625" style="3" customWidth="1"/>
    <col min="1539" max="1539" width="28.5546875" style="3" customWidth="1"/>
    <col min="1540" max="1540" width="22.33203125" style="3" customWidth="1"/>
    <col min="1541" max="1541" width="17.88671875" style="3" customWidth="1"/>
    <col min="1542" max="1542" width="17.44140625" style="3" customWidth="1"/>
    <col min="1543" max="1543" width="18" style="3" customWidth="1"/>
    <col min="1544" max="1544" width="17" style="3" customWidth="1"/>
    <col min="1545" max="1546" width="19.6640625" style="3" customWidth="1"/>
    <col min="1547" max="1792" width="9.109375" style="3"/>
    <col min="1793" max="1793" width="9.44140625" style="3" customWidth="1"/>
    <col min="1794" max="1794" width="40.44140625" style="3" customWidth="1"/>
    <col min="1795" max="1795" width="28.5546875" style="3" customWidth="1"/>
    <col min="1796" max="1796" width="22.33203125" style="3" customWidth="1"/>
    <col min="1797" max="1797" width="17.88671875" style="3" customWidth="1"/>
    <col min="1798" max="1798" width="17.44140625" style="3" customWidth="1"/>
    <col min="1799" max="1799" width="18" style="3" customWidth="1"/>
    <col min="1800" max="1800" width="17" style="3" customWidth="1"/>
    <col min="1801" max="1802" width="19.6640625" style="3" customWidth="1"/>
    <col min="1803" max="2048" width="9.109375" style="3"/>
    <col min="2049" max="2049" width="9.44140625" style="3" customWidth="1"/>
    <col min="2050" max="2050" width="40.44140625" style="3" customWidth="1"/>
    <col min="2051" max="2051" width="28.5546875" style="3" customWidth="1"/>
    <col min="2052" max="2052" width="22.33203125" style="3" customWidth="1"/>
    <col min="2053" max="2053" width="17.88671875" style="3" customWidth="1"/>
    <col min="2054" max="2054" width="17.44140625" style="3" customWidth="1"/>
    <col min="2055" max="2055" width="18" style="3" customWidth="1"/>
    <col min="2056" max="2056" width="17" style="3" customWidth="1"/>
    <col min="2057" max="2058" width="19.6640625" style="3" customWidth="1"/>
    <col min="2059" max="2304" width="9.109375" style="3"/>
    <col min="2305" max="2305" width="9.44140625" style="3" customWidth="1"/>
    <col min="2306" max="2306" width="40.44140625" style="3" customWidth="1"/>
    <col min="2307" max="2307" width="28.5546875" style="3" customWidth="1"/>
    <col min="2308" max="2308" width="22.33203125" style="3" customWidth="1"/>
    <col min="2309" max="2309" width="17.88671875" style="3" customWidth="1"/>
    <col min="2310" max="2310" width="17.44140625" style="3" customWidth="1"/>
    <col min="2311" max="2311" width="18" style="3" customWidth="1"/>
    <col min="2312" max="2312" width="17" style="3" customWidth="1"/>
    <col min="2313" max="2314" width="19.6640625" style="3" customWidth="1"/>
    <col min="2315" max="2560" width="9.109375" style="3"/>
    <col min="2561" max="2561" width="9.44140625" style="3" customWidth="1"/>
    <col min="2562" max="2562" width="40.44140625" style="3" customWidth="1"/>
    <col min="2563" max="2563" width="28.5546875" style="3" customWidth="1"/>
    <col min="2564" max="2564" width="22.33203125" style="3" customWidth="1"/>
    <col min="2565" max="2565" width="17.88671875" style="3" customWidth="1"/>
    <col min="2566" max="2566" width="17.44140625" style="3" customWidth="1"/>
    <col min="2567" max="2567" width="18" style="3" customWidth="1"/>
    <col min="2568" max="2568" width="17" style="3" customWidth="1"/>
    <col min="2569" max="2570" width="19.6640625" style="3" customWidth="1"/>
    <col min="2571" max="2816" width="9.109375" style="3"/>
    <col min="2817" max="2817" width="9.44140625" style="3" customWidth="1"/>
    <col min="2818" max="2818" width="40.44140625" style="3" customWidth="1"/>
    <col min="2819" max="2819" width="28.5546875" style="3" customWidth="1"/>
    <col min="2820" max="2820" width="22.33203125" style="3" customWidth="1"/>
    <col min="2821" max="2821" width="17.88671875" style="3" customWidth="1"/>
    <col min="2822" max="2822" width="17.44140625" style="3" customWidth="1"/>
    <col min="2823" max="2823" width="18" style="3" customWidth="1"/>
    <col min="2824" max="2824" width="17" style="3" customWidth="1"/>
    <col min="2825" max="2826" width="19.6640625" style="3" customWidth="1"/>
    <col min="2827" max="3072" width="9.109375" style="3"/>
    <col min="3073" max="3073" width="9.44140625" style="3" customWidth="1"/>
    <col min="3074" max="3074" width="40.44140625" style="3" customWidth="1"/>
    <col min="3075" max="3075" width="28.5546875" style="3" customWidth="1"/>
    <col min="3076" max="3076" width="22.33203125" style="3" customWidth="1"/>
    <col min="3077" max="3077" width="17.88671875" style="3" customWidth="1"/>
    <col min="3078" max="3078" width="17.44140625" style="3" customWidth="1"/>
    <col min="3079" max="3079" width="18" style="3" customWidth="1"/>
    <col min="3080" max="3080" width="17" style="3" customWidth="1"/>
    <col min="3081" max="3082" width="19.6640625" style="3" customWidth="1"/>
    <col min="3083" max="3328" width="9.109375" style="3"/>
    <col min="3329" max="3329" width="9.44140625" style="3" customWidth="1"/>
    <col min="3330" max="3330" width="40.44140625" style="3" customWidth="1"/>
    <col min="3331" max="3331" width="28.5546875" style="3" customWidth="1"/>
    <col min="3332" max="3332" width="22.33203125" style="3" customWidth="1"/>
    <col min="3333" max="3333" width="17.88671875" style="3" customWidth="1"/>
    <col min="3334" max="3334" width="17.44140625" style="3" customWidth="1"/>
    <col min="3335" max="3335" width="18" style="3" customWidth="1"/>
    <col min="3336" max="3336" width="17" style="3" customWidth="1"/>
    <col min="3337" max="3338" width="19.6640625" style="3" customWidth="1"/>
    <col min="3339" max="3584" width="9.109375" style="3"/>
    <col min="3585" max="3585" width="9.44140625" style="3" customWidth="1"/>
    <col min="3586" max="3586" width="40.44140625" style="3" customWidth="1"/>
    <col min="3587" max="3587" width="28.5546875" style="3" customWidth="1"/>
    <col min="3588" max="3588" width="22.33203125" style="3" customWidth="1"/>
    <col min="3589" max="3589" width="17.88671875" style="3" customWidth="1"/>
    <col min="3590" max="3590" width="17.44140625" style="3" customWidth="1"/>
    <col min="3591" max="3591" width="18" style="3" customWidth="1"/>
    <col min="3592" max="3592" width="17" style="3" customWidth="1"/>
    <col min="3593" max="3594" width="19.6640625" style="3" customWidth="1"/>
    <col min="3595" max="3840" width="9.109375" style="3"/>
    <col min="3841" max="3841" width="9.44140625" style="3" customWidth="1"/>
    <col min="3842" max="3842" width="40.44140625" style="3" customWidth="1"/>
    <col min="3843" max="3843" width="28.5546875" style="3" customWidth="1"/>
    <col min="3844" max="3844" width="22.33203125" style="3" customWidth="1"/>
    <col min="3845" max="3845" width="17.88671875" style="3" customWidth="1"/>
    <col min="3846" max="3846" width="17.44140625" style="3" customWidth="1"/>
    <col min="3847" max="3847" width="18" style="3" customWidth="1"/>
    <col min="3848" max="3848" width="17" style="3" customWidth="1"/>
    <col min="3849" max="3850" width="19.6640625" style="3" customWidth="1"/>
    <col min="3851" max="4096" width="9.109375" style="3"/>
    <col min="4097" max="4097" width="9.44140625" style="3" customWidth="1"/>
    <col min="4098" max="4098" width="40.44140625" style="3" customWidth="1"/>
    <col min="4099" max="4099" width="28.5546875" style="3" customWidth="1"/>
    <col min="4100" max="4100" width="22.33203125" style="3" customWidth="1"/>
    <col min="4101" max="4101" width="17.88671875" style="3" customWidth="1"/>
    <col min="4102" max="4102" width="17.44140625" style="3" customWidth="1"/>
    <col min="4103" max="4103" width="18" style="3" customWidth="1"/>
    <col min="4104" max="4104" width="17" style="3" customWidth="1"/>
    <col min="4105" max="4106" width="19.6640625" style="3" customWidth="1"/>
    <col min="4107" max="4352" width="9.109375" style="3"/>
    <col min="4353" max="4353" width="9.44140625" style="3" customWidth="1"/>
    <col min="4354" max="4354" width="40.44140625" style="3" customWidth="1"/>
    <col min="4355" max="4355" width="28.5546875" style="3" customWidth="1"/>
    <col min="4356" max="4356" width="22.33203125" style="3" customWidth="1"/>
    <col min="4357" max="4357" width="17.88671875" style="3" customWidth="1"/>
    <col min="4358" max="4358" width="17.44140625" style="3" customWidth="1"/>
    <col min="4359" max="4359" width="18" style="3" customWidth="1"/>
    <col min="4360" max="4360" width="17" style="3" customWidth="1"/>
    <col min="4361" max="4362" width="19.6640625" style="3" customWidth="1"/>
    <col min="4363" max="4608" width="9.109375" style="3"/>
    <col min="4609" max="4609" width="9.44140625" style="3" customWidth="1"/>
    <col min="4610" max="4610" width="40.44140625" style="3" customWidth="1"/>
    <col min="4611" max="4611" width="28.5546875" style="3" customWidth="1"/>
    <col min="4612" max="4612" width="22.33203125" style="3" customWidth="1"/>
    <col min="4613" max="4613" width="17.88671875" style="3" customWidth="1"/>
    <col min="4614" max="4614" width="17.44140625" style="3" customWidth="1"/>
    <col min="4615" max="4615" width="18" style="3" customWidth="1"/>
    <col min="4616" max="4616" width="17" style="3" customWidth="1"/>
    <col min="4617" max="4618" width="19.6640625" style="3" customWidth="1"/>
    <col min="4619" max="4864" width="9.109375" style="3"/>
    <col min="4865" max="4865" width="9.44140625" style="3" customWidth="1"/>
    <col min="4866" max="4866" width="40.44140625" style="3" customWidth="1"/>
    <col min="4867" max="4867" width="28.5546875" style="3" customWidth="1"/>
    <col min="4868" max="4868" width="22.33203125" style="3" customWidth="1"/>
    <col min="4869" max="4869" width="17.88671875" style="3" customWidth="1"/>
    <col min="4870" max="4870" width="17.44140625" style="3" customWidth="1"/>
    <col min="4871" max="4871" width="18" style="3" customWidth="1"/>
    <col min="4872" max="4872" width="17" style="3" customWidth="1"/>
    <col min="4873" max="4874" width="19.6640625" style="3" customWidth="1"/>
    <col min="4875" max="5120" width="9.109375" style="3"/>
    <col min="5121" max="5121" width="9.44140625" style="3" customWidth="1"/>
    <col min="5122" max="5122" width="40.44140625" style="3" customWidth="1"/>
    <col min="5123" max="5123" width="28.5546875" style="3" customWidth="1"/>
    <col min="5124" max="5124" width="22.33203125" style="3" customWidth="1"/>
    <col min="5125" max="5125" width="17.88671875" style="3" customWidth="1"/>
    <col min="5126" max="5126" width="17.44140625" style="3" customWidth="1"/>
    <col min="5127" max="5127" width="18" style="3" customWidth="1"/>
    <col min="5128" max="5128" width="17" style="3" customWidth="1"/>
    <col min="5129" max="5130" width="19.6640625" style="3" customWidth="1"/>
    <col min="5131" max="5376" width="9.109375" style="3"/>
    <col min="5377" max="5377" width="9.44140625" style="3" customWidth="1"/>
    <col min="5378" max="5378" width="40.44140625" style="3" customWidth="1"/>
    <col min="5379" max="5379" width="28.5546875" style="3" customWidth="1"/>
    <col min="5380" max="5380" width="22.33203125" style="3" customWidth="1"/>
    <col min="5381" max="5381" width="17.88671875" style="3" customWidth="1"/>
    <col min="5382" max="5382" width="17.44140625" style="3" customWidth="1"/>
    <col min="5383" max="5383" width="18" style="3" customWidth="1"/>
    <col min="5384" max="5384" width="17" style="3" customWidth="1"/>
    <col min="5385" max="5386" width="19.6640625" style="3" customWidth="1"/>
    <col min="5387" max="5632" width="9.109375" style="3"/>
    <col min="5633" max="5633" width="9.44140625" style="3" customWidth="1"/>
    <col min="5634" max="5634" width="40.44140625" style="3" customWidth="1"/>
    <col min="5635" max="5635" width="28.5546875" style="3" customWidth="1"/>
    <col min="5636" max="5636" width="22.33203125" style="3" customWidth="1"/>
    <col min="5637" max="5637" width="17.88671875" style="3" customWidth="1"/>
    <col min="5638" max="5638" width="17.44140625" style="3" customWidth="1"/>
    <col min="5639" max="5639" width="18" style="3" customWidth="1"/>
    <col min="5640" max="5640" width="17" style="3" customWidth="1"/>
    <col min="5641" max="5642" width="19.6640625" style="3" customWidth="1"/>
    <col min="5643" max="5888" width="9.109375" style="3"/>
    <col min="5889" max="5889" width="9.44140625" style="3" customWidth="1"/>
    <col min="5890" max="5890" width="40.44140625" style="3" customWidth="1"/>
    <col min="5891" max="5891" width="28.5546875" style="3" customWidth="1"/>
    <col min="5892" max="5892" width="22.33203125" style="3" customWidth="1"/>
    <col min="5893" max="5893" width="17.88671875" style="3" customWidth="1"/>
    <col min="5894" max="5894" width="17.44140625" style="3" customWidth="1"/>
    <col min="5895" max="5895" width="18" style="3" customWidth="1"/>
    <col min="5896" max="5896" width="17" style="3" customWidth="1"/>
    <col min="5897" max="5898" width="19.6640625" style="3" customWidth="1"/>
    <col min="5899" max="6144" width="9.109375" style="3"/>
    <col min="6145" max="6145" width="9.44140625" style="3" customWidth="1"/>
    <col min="6146" max="6146" width="40.44140625" style="3" customWidth="1"/>
    <col min="6147" max="6147" width="28.5546875" style="3" customWidth="1"/>
    <col min="6148" max="6148" width="22.33203125" style="3" customWidth="1"/>
    <col min="6149" max="6149" width="17.88671875" style="3" customWidth="1"/>
    <col min="6150" max="6150" width="17.44140625" style="3" customWidth="1"/>
    <col min="6151" max="6151" width="18" style="3" customWidth="1"/>
    <col min="6152" max="6152" width="17" style="3" customWidth="1"/>
    <col min="6153" max="6154" width="19.6640625" style="3" customWidth="1"/>
    <col min="6155" max="6400" width="9.109375" style="3"/>
    <col min="6401" max="6401" width="9.44140625" style="3" customWidth="1"/>
    <col min="6402" max="6402" width="40.44140625" style="3" customWidth="1"/>
    <col min="6403" max="6403" width="28.5546875" style="3" customWidth="1"/>
    <col min="6404" max="6404" width="22.33203125" style="3" customWidth="1"/>
    <col min="6405" max="6405" width="17.88671875" style="3" customWidth="1"/>
    <col min="6406" max="6406" width="17.44140625" style="3" customWidth="1"/>
    <col min="6407" max="6407" width="18" style="3" customWidth="1"/>
    <col min="6408" max="6408" width="17" style="3" customWidth="1"/>
    <col min="6409" max="6410" width="19.6640625" style="3" customWidth="1"/>
    <col min="6411" max="6656" width="9.109375" style="3"/>
    <col min="6657" max="6657" width="9.44140625" style="3" customWidth="1"/>
    <col min="6658" max="6658" width="40.44140625" style="3" customWidth="1"/>
    <col min="6659" max="6659" width="28.5546875" style="3" customWidth="1"/>
    <col min="6660" max="6660" width="22.33203125" style="3" customWidth="1"/>
    <col min="6661" max="6661" width="17.88671875" style="3" customWidth="1"/>
    <col min="6662" max="6662" width="17.44140625" style="3" customWidth="1"/>
    <col min="6663" max="6663" width="18" style="3" customWidth="1"/>
    <col min="6664" max="6664" width="17" style="3" customWidth="1"/>
    <col min="6665" max="6666" width="19.6640625" style="3" customWidth="1"/>
    <col min="6667" max="6912" width="9.109375" style="3"/>
    <col min="6913" max="6913" width="9.44140625" style="3" customWidth="1"/>
    <col min="6914" max="6914" width="40.44140625" style="3" customWidth="1"/>
    <col min="6915" max="6915" width="28.5546875" style="3" customWidth="1"/>
    <col min="6916" max="6916" width="22.33203125" style="3" customWidth="1"/>
    <col min="6917" max="6917" width="17.88671875" style="3" customWidth="1"/>
    <col min="6918" max="6918" width="17.44140625" style="3" customWidth="1"/>
    <col min="6919" max="6919" width="18" style="3" customWidth="1"/>
    <col min="6920" max="6920" width="17" style="3" customWidth="1"/>
    <col min="6921" max="6922" width="19.6640625" style="3" customWidth="1"/>
    <col min="6923" max="7168" width="9.109375" style="3"/>
    <col min="7169" max="7169" width="9.44140625" style="3" customWidth="1"/>
    <col min="7170" max="7170" width="40.44140625" style="3" customWidth="1"/>
    <col min="7171" max="7171" width="28.5546875" style="3" customWidth="1"/>
    <col min="7172" max="7172" width="22.33203125" style="3" customWidth="1"/>
    <col min="7173" max="7173" width="17.88671875" style="3" customWidth="1"/>
    <col min="7174" max="7174" width="17.44140625" style="3" customWidth="1"/>
    <col min="7175" max="7175" width="18" style="3" customWidth="1"/>
    <col min="7176" max="7176" width="17" style="3" customWidth="1"/>
    <col min="7177" max="7178" width="19.6640625" style="3" customWidth="1"/>
    <col min="7179" max="7424" width="9.109375" style="3"/>
    <col min="7425" max="7425" width="9.44140625" style="3" customWidth="1"/>
    <col min="7426" max="7426" width="40.44140625" style="3" customWidth="1"/>
    <col min="7427" max="7427" width="28.5546875" style="3" customWidth="1"/>
    <col min="7428" max="7428" width="22.33203125" style="3" customWidth="1"/>
    <col min="7429" max="7429" width="17.88671875" style="3" customWidth="1"/>
    <col min="7430" max="7430" width="17.44140625" style="3" customWidth="1"/>
    <col min="7431" max="7431" width="18" style="3" customWidth="1"/>
    <col min="7432" max="7432" width="17" style="3" customWidth="1"/>
    <col min="7433" max="7434" width="19.6640625" style="3" customWidth="1"/>
    <col min="7435" max="7680" width="9.109375" style="3"/>
    <col min="7681" max="7681" width="9.44140625" style="3" customWidth="1"/>
    <col min="7682" max="7682" width="40.44140625" style="3" customWidth="1"/>
    <col min="7683" max="7683" width="28.5546875" style="3" customWidth="1"/>
    <col min="7684" max="7684" width="22.33203125" style="3" customWidth="1"/>
    <col min="7685" max="7685" width="17.88671875" style="3" customWidth="1"/>
    <col min="7686" max="7686" width="17.44140625" style="3" customWidth="1"/>
    <col min="7687" max="7687" width="18" style="3" customWidth="1"/>
    <col min="7688" max="7688" width="17" style="3" customWidth="1"/>
    <col min="7689" max="7690" width="19.6640625" style="3" customWidth="1"/>
    <col min="7691" max="7936" width="9.109375" style="3"/>
    <col min="7937" max="7937" width="9.44140625" style="3" customWidth="1"/>
    <col min="7938" max="7938" width="40.44140625" style="3" customWidth="1"/>
    <col min="7939" max="7939" width="28.5546875" style="3" customWidth="1"/>
    <col min="7940" max="7940" width="22.33203125" style="3" customWidth="1"/>
    <col min="7941" max="7941" width="17.88671875" style="3" customWidth="1"/>
    <col min="7942" max="7942" width="17.44140625" style="3" customWidth="1"/>
    <col min="7943" max="7943" width="18" style="3" customWidth="1"/>
    <col min="7944" max="7944" width="17" style="3" customWidth="1"/>
    <col min="7945" max="7946" width="19.6640625" style="3" customWidth="1"/>
    <col min="7947" max="8192" width="9.109375" style="3"/>
    <col min="8193" max="8193" width="9.44140625" style="3" customWidth="1"/>
    <col min="8194" max="8194" width="40.44140625" style="3" customWidth="1"/>
    <col min="8195" max="8195" width="28.5546875" style="3" customWidth="1"/>
    <col min="8196" max="8196" width="22.33203125" style="3" customWidth="1"/>
    <col min="8197" max="8197" width="17.88671875" style="3" customWidth="1"/>
    <col min="8198" max="8198" width="17.44140625" style="3" customWidth="1"/>
    <col min="8199" max="8199" width="18" style="3" customWidth="1"/>
    <col min="8200" max="8200" width="17" style="3" customWidth="1"/>
    <col min="8201" max="8202" width="19.6640625" style="3" customWidth="1"/>
    <col min="8203" max="8448" width="9.109375" style="3"/>
    <col min="8449" max="8449" width="9.44140625" style="3" customWidth="1"/>
    <col min="8450" max="8450" width="40.44140625" style="3" customWidth="1"/>
    <col min="8451" max="8451" width="28.5546875" style="3" customWidth="1"/>
    <col min="8452" max="8452" width="22.33203125" style="3" customWidth="1"/>
    <col min="8453" max="8453" width="17.88671875" style="3" customWidth="1"/>
    <col min="8454" max="8454" width="17.44140625" style="3" customWidth="1"/>
    <col min="8455" max="8455" width="18" style="3" customWidth="1"/>
    <col min="8456" max="8456" width="17" style="3" customWidth="1"/>
    <col min="8457" max="8458" width="19.6640625" style="3" customWidth="1"/>
    <col min="8459" max="8704" width="9.109375" style="3"/>
    <col min="8705" max="8705" width="9.44140625" style="3" customWidth="1"/>
    <col min="8706" max="8706" width="40.44140625" style="3" customWidth="1"/>
    <col min="8707" max="8707" width="28.5546875" style="3" customWidth="1"/>
    <col min="8708" max="8708" width="22.33203125" style="3" customWidth="1"/>
    <col min="8709" max="8709" width="17.88671875" style="3" customWidth="1"/>
    <col min="8710" max="8710" width="17.44140625" style="3" customWidth="1"/>
    <col min="8711" max="8711" width="18" style="3" customWidth="1"/>
    <col min="8712" max="8712" width="17" style="3" customWidth="1"/>
    <col min="8713" max="8714" width="19.6640625" style="3" customWidth="1"/>
    <col min="8715" max="8960" width="9.109375" style="3"/>
    <col min="8961" max="8961" width="9.44140625" style="3" customWidth="1"/>
    <col min="8962" max="8962" width="40.44140625" style="3" customWidth="1"/>
    <col min="8963" max="8963" width="28.5546875" style="3" customWidth="1"/>
    <col min="8964" max="8964" width="22.33203125" style="3" customWidth="1"/>
    <col min="8965" max="8965" width="17.88671875" style="3" customWidth="1"/>
    <col min="8966" max="8966" width="17.44140625" style="3" customWidth="1"/>
    <col min="8967" max="8967" width="18" style="3" customWidth="1"/>
    <col min="8968" max="8968" width="17" style="3" customWidth="1"/>
    <col min="8969" max="8970" width="19.6640625" style="3" customWidth="1"/>
    <col min="8971" max="9216" width="9.109375" style="3"/>
    <col min="9217" max="9217" width="9.44140625" style="3" customWidth="1"/>
    <col min="9218" max="9218" width="40.44140625" style="3" customWidth="1"/>
    <col min="9219" max="9219" width="28.5546875" style="3" customWidth="1"/>
    <col min="9220" max="9220" width="22.33203125" style="3" customWidth="1"/>
    <col min="9221" max="9221" width="17.88671875" style="3" customWidth="1"/>
    <col min="9222" max="9222" width="17.44140625" style="3" customWidth="1"/>
    <col min="9223" max="9223" width="18" style="3" customWidth="1"/>
    <col min="9224" max="9224" width="17" style="3" customWidth="1"/>
    <col min="9225" max="9226" width="19.6640625" style="3" customWidth="1"/>
    <col min="9227" max="9472" width="9.109375" style="3"/>
    <col min="9473" max="9473" width="9.44140625" style="3" customWidth="1"/>
    <col min="9474" max="9474" width="40.44140625" style="3" customWidth="1"/>
    <col min="9475" max="9475" width="28.5546875" style="3" customWidth="1"/>
    <col min="9476" max="9476" width="22.33203125" style="3" customWidth="1"/>
    <col min="9477" max="9477" width="17.88671875" style="3" customWidth="1"/>
    <col min="9478" max="9478" width="17.44140625" style="3" customWidth="1"/>
    <col min="9479" max="9479" width="18" style="3" customWidth="1"/>
    <col min="9480" max="9480" width="17" style="3" customWidth="1"/>
    <col min="9481" max="9482" width="19.6640625" style="3" customWidth="1"/>
    <col min="9483" max="9728" width="9.109375" style="3"/>
    <col min="9729" max="9729" width="9.44140625" style="3" customWidth="1"/>
    <col min="9730" max="9730" width="40.44140625" style="3" customWidth="1"/>
    <col min="9731" max="9731" width="28.5546875" style="3" customWidth="1"/>
    <col min="9732" max="9732" width="22.33203125" style="3" customWidth="1"/>
    <col min="9733" max="9733" width="17.88671875" style="3" customWidth="1"/>
    <col min="9734" max="9734" width="17.44140625" style="3" customWidth="1"/>
    <col min="9735" max="9735" width="18" style="3" customWidth="1"/>
    <col min="9736" max="9736" width="17" style="3" customWidth="1"/>
    <col min="9737" max="9738" width="19.6640625" style="3" customWidth="1"/>
    <col min="9739" max="9984" width="9.109375" style="3"/>
    <col min="9985" max="9985" width="9.44140625" style="3" customWidth="1"/>
    <col min="9986" max="9986" width="40.44140625" style="3" customWidth="1"/>
    <col min="9987" max="9987" width="28.5546875" style="3" customWidth="1"/>
    <col min="9988" max="9988" width="22.33203125" style="3" customWidth="1"/>
    <col min="9989" max="9989" width="17.88671875" style="3" customWidth="1"/>
    <col min="9990" max="9990" width="17.44140625" style="3" customWidth="1"/>
    <col min="9991" max="9991" width="18" style="3" customWidth="1"/>
    <col min="9992" max="9992" width="17" style="3" customWidth="1"/>
    <col min="9993" max="9994" width="19.6640625" style="3" customWidth="1"/>
    <col min="9995" max="10240" width="9.109375" style="3"/>
    <col min="10241" max="10241" width="9.44140625" style="3" customWidth="1"/>
    <col min="10242" max="10242" width="40.44140625" style="3" customWidth="1"/>
    <col min="10243" max="10243" width="28.5546875" style="3" customWidth="1"/>
    <col min="10244" max="10244" width="22.33203125" style="3" customWidth="1"/>
    <col min="10245" max="10245" width="17.88671875" style="3" customWidth="1"/>
    <col min="10246" max="10246" width="17.44140625" style="3" customWidth="1"/>
    <col min="10247" max="10247" width="18" style="3" customWidth="1"/>
    <col min="10248" max="10248" width="17" style="3" customWidth="1"/>
    <col min="10249" max="10250" width="19.6640625" style="3" customWidth="1"/>
    <col min="10251" max="10496" width="9.109375" style="3"/>
    <col min="10497" max="10497" width="9.44140625" style="3" customWidth="1"/>
    <col min="10498" max="10498" width="40.44140625" style="3" customWidth="1"/>
    <col min="10499" max="10499" width="28.5546875" style="3" customWidth="1"/>
    <col min="10500" max="10500" width="22.33203125" style="3" customWidth="1"/>
    <col min="10501" max="10501" width="17.88671875" style="3" customWidth="1"/>
    <col min="10502" max="10502" width="17.44140625" style="3" customWidth="1"/>
    <col min="10503" max="10503" width="18" style="3" customWidth="1"/>
    <col min="10504" max="10504" width="17" style="3" customWidth="1"/>
    <col min="10505" max="10506" width="19.6640625" style="3" customWidth="1"/>
    <col min="10507" max="10752" width="9.109375" style="3"/>
    <col min="10753" max="10753" width="9.44140625" style="3" customWidth="1"/>
    <col min="10754" max="10754" width="40.44140625" style="3" customWidth="1"/>
    <col min="10755" max="10755" width="28.5546875" style="3" customWidth="1"/>
    <col min="10756" max="10756" width="22.33203125" style="3" customWidth="1"/>
    <col min="10757" max="10757" width="17.88671875" style="3" customWidth="1"/>
    <col min="10758" max="10758" width="17.44140625" style="3" customWidth="1"/>
    <col min="10759" max="10759" width="18" style="3" customWidth="1"/>
    <col min="10760" max="10760" width="17" style="3" customWidth="1"/>
    <col min="10761" max="10762" width="19.6640625" style="3" customWidth="1"/>
    <col min="10763" max="11008" width="9.109375" style="3"/>
    <col min="11009" max="11009" width="9.44140625" style="3" customWidth="1"/>
    <col min="11010" max="11010" width="40.44140625" style="3" customWidth="1"/>
    <col min="11011" max="11011" width="28.5546875" style="3" customWidth="1"/>
    <col min="11012" max="11012" width="22.33203125" style="3" customWidth="1"/>
    <col min="11013" max="11013" width="17.88671875" style="3" customWidth="1"/>
    <col min="11014" max="11014" width="17.44140625" style="3" customWidth="1"/>
    <col min="11015" max="11015" width="18" style="3" customWidth="1"/>
    <col min="11016" max="11016" width="17" style="3" customWidth="1"/>
    <col min="11017" max="11018" width="19.6640625" style="3" customWidth="1"/>
    <col min="11019" max="11264" width="9.109375" style="3"/>
    <col min="11265" max="11265" width="9.44140625" style="3" customWidth="1"/>
    <col min="11266" max="11266" width="40.44140625" style="3" customWidth="1"/>
    <col min="11267" max="11267" width="28.5546875" style="3" customWidth="1"/>
    <col min="11268" max="11268" width="22.33203125" style="3" customWidth="1"/>
    <col min="11269" max="11269" width="17.88671875" style="3" customWidth="1"/>
    <col min="11270" max="11270" width="17.44140625" style="3" customWidth="1"/>
    <col min="11271" max="11271" width="18" style="3" customWidth="1"/>
    <col min="11272" max="11272" width="17" style="3" customWidth="1"/>
    <col min="11273" max="11274" width="19.6640625" style="3" customWidth="1"/>
    <col min="11275" max="11520" width="9.109375" style="3"/>
    <col min="11521" max="11521" width="9.44140625" style="3" customWidth="1"/>
    <col min="11522" max="11522" width="40.44140625" style="3" customWidth="1"/>
    <col min="11523" max="11523" width="28.5546875" style="3" customWidth="1"/>
    <col min="11524" max="11524" width="22.33203125" style="3" customWidth="1"/>
    <col min="11525" max="11525" width="17.88671875" style="3" customWidth="1"/>
    <col min="11526" max="11526" width="17.44140625" style="3" customWidth="1"/>
    <col min="11527" max="11527" width="18" style="3" customWidth="1"/>
    <col min="11528" max="11528" width="17" style="3" customWidth="1"/>
    <col min="11529" max="11530" width="19.6640625" style="3" customWidth="1"/>
    <col min="11531" max="11776" width="9.109375" style="3"/>
    <col min="11777" max="11777" width="9.44140625" style="3" customWidth="1"/>
    <col min="11778" max="11778" width="40.44140625" style="3" customWidth="1"/>
    <col min="11779" max="11779" width="28.5546875" style="3" customWidth="1"/>
    <col min="11780" max="11780" width="22.33203125" style="3" customWidth="1"/>
    <col min="11781" max="11781" width="17.88671875" style="3" customWidth="1"/>
    <col min="11782" max="11782" width="17.44140625" style="3" customWidth="1"/>
    <col min="11783" max="11783" width="18" style="3" customWidth="1"/>
    <col min="11784" max="11784" width="17" style="3" customWidth="1"/>
    <col min="11785" max="11786" width="19.6640625" style="3" customWidth="1"/>
    <col min="11787" max="12032" width="9.109375" style="3"/>
    <col min="12033" max="12033" width="9.44140625" style="3" customWidth="1"/>
    <col min="12034" max="12034" width="40.44140625" style="3" customWidth="1"/>
    <col min="12035" max="12035" width="28.5546875" style="3" customWidth="1"/>
    <col min="12036" max="12036" width="22.33203125" style="3" customWidth="1"/>
    <col min="12037" max="12037" width="17.88671875" style="3" customWidth="1"/>
    <col min="12038" max="12038" width="17.44140625" style="3" customWidth="1"/>
    <col min="12039" max="12039" width="18" style="3" customWidth="1"/>
    <col min="12040" max="12040" width="17" style="3" customWidth="1"/>
    <col min="12041" max="12042" width="19.6640625" style="3" customWidth="1"/>
    <col min="12043" max="12288" width="9.109375" style="3"/>
    <col min="12289" max="12289" width="9.44140625" style="3" customWidth="1"/>
    <col min="12290" max="12290" width="40.44140625" style="3" customWidth="1"/>
    <col min="12291" max="12291" width="28.5546875" style="3" customWidth="1"/>
    <col min="12292" max="12292" width="22.33203125" style="3" customWidth="1"/>
    <col min="12293" max="12293" width="17.88671875" style="3" customWidth="1"/>
    <col min="12294" max="12294" width="17.44140625" style="3" customWidth="1"/>
    <col min="12295" max="12295" width="18" style="3" customWidth="1"/>
    <col min="12296" max="12296" width="17" style="3" customWidth="1"/>
    <col min="12297" max="12298" width="19.6640625" style="3" customWidth="1"/>
    <col min="12299" max="12544" width="9.109375" style="3"/>
    <col min="12545" max="12545" width="9.44140625" style="3" customWidth="1"/>
    <col min="12546" max="12546" width="40.44140625" style="3" customWidth="1"/>
    <col min="12547" max="12547" width="28.5546875" style="3" customWidth="1"/>
    <col min="12548" max="12548" width="22.33203125" style="3" customWidth="1"/>
    <col min="12549" max="12549" width="17.88671875" style="3" customWidth="1"/>
    <col min="12550" max="12550" width="17.44140625" style="3" customWidth="1"/>
    <col min="12551" max="12551" width="18" style="3" customWidth="1"/>
    <col min="12552" max="12552" width="17" style="3" customWidth="1"/>
    <col min="12553" max="12554" width="19.6640625" style="3" customWidth="1"/>
    <col min="12555" max="12800" width="9.109375" style="3"/>
    <col min="12801" max="12801" width="9.44140625" style="3" customWidth="1"/>
    <col min="12802" max="12802" width="40.44140625" style="3" customWidth="1"/>
    <col min="12803" max="12803" width="28.5546875" style="3" customWidth="1"/>
    <col min="12804" max="12804" width="22.33203125" style="3" customWidth="1"/>
    <col min="12805" max="12805" width="17.88671875" style="3" customWidth="1"/>
    <col min="12806" max="12806" width="17.44140625" style="3" customWidth="1"/>
    <col min="12807" max="12807" width="18" style="3" customWidth="1"/>
    <col min="12808" max="12808" width="17" style="3" customWidth="1"/>
    <col min="12809" max="12810" width="19.6640625" style="3" customWidth="1"/>
    <col min="12811" max="13056" width="9.109375" style="3"/>
    <col min="13057" max="13057" width="9.44140625" style="3" customWidth="1"/>
    <col min="13058" max="13058" width="40.44140625" style="3" customWidth="1"/>
    <col min="13059" max="13059" width="28.5546875" style="3" customWidth="1"/>
    <col min="13060" max="13060" width="22.33203125" style="3" customWidth="1"/>
    <col min="13061" max="13061" width="17.88671875" style="3" customWidth="1"/>
    <col min="13062" max="13062" width="17.44140625" style="3" customWidth="1"/>
    <col min="13063" max="13063" width="18" style="3" customWidth="1"/>
    <col min="13064" max="13064" width="17" style="3" customWidth="1"/>
    <col min="13065" max="13066" width="19.6640625" style="3" customWidth="1"/>
    <col min="13067" max="13312" width="9.109375" style="3"/>
    <col min="13313" max="13313" width="9.44140625" style="3" customWidth="1"/>
    <col min="13314" max="13314" width="40.44140625" style="3" customWidth="1"/>
    <col min="13315" max="13315" width="28.5546875" style="3" customWidth="1"/>
    <col min="13316" max="13316" width="22.33203125" style="3" customWidth="1"/>
    <col min="13317" max="13317" width="17.88671875" style="3" customWidth="1"/>
    <col min="13318" max="13318" width="17.44140625" style="3" customWidth="1"/>
    <col min="13319" max="13319" width="18" style="3" customWidth="1"/>
    <col min="13320" max="13320" width="17" style="3" customWidth="1"/>
    <col min="13321" max="13322" width="19.6640625" style="3" customWidth="1"/>
    <col min="13323" max="13568" width="9.109375" style="3"/>
    <col min="13569" max="13569" width="9.44140625" style="3" customWidth="1"/>
    <col min="13570" max="13570" width="40.44140625" style="3" customWidth="1"/>
    <col min="13571" max="13571" width="28.5546875" style="3" customWidth="1"/>
    <col min="13572" max="13572" width="22.33203125" style="3" customWidth="1"/>
    <col min="13573" max="13573" width="17.88671875" style="3" customWidth="1"/>
    <col min="13574" max="13574" width="17.44140625" style="3" customWidth="1"/>
    <col min="13575" max="13575" width="18" style="3" customWidth="1"/>
    <col min="13576" max="13576" width="17" style="3" customWidth="1"/>
    <col min="13577" max="13578" width="19.6640625" style="3" customWidth="1"/>
    <col min="13579" max="13824" width="9.109375" style="3"/>
    <col min="13825" max="13825" width="9.44140625" style="3" customWidth="1"/>
    <col min="13826" max="13826" width="40.44140625" style="3" customWidth="1"/>
    <col min="13827" max="13827" width="28.5546875" style="3" customWidth="1"/>
    <col min="13828" max="13828" width="22.33203125" style="3" customWidth="1"/>
    <col min="13829" max="13829" width="17.88671875" style="3" customWidth="1"/>
    <col min="13830" max="13830" width="17.44140625" style="3" customWidth="1"/>
    <col min="13831" max="13831" width="18" style="3" customWidth="1"/>
    <col min="13832" max="13832" width="17" style="3" customWidth="1"/>
    <col min="13833" max="13834" width="19.6640625" style="3" customWidth="1"/>
    <col min="13835" max="14080" width="9.109375" style="3"/>
    <col min="14081" max="14081" width="9.44140625" style="3" customWidth="1"/>
    <col min="14082" max="14082" width="40.44140625" style="3" customWidth="1"/>
    <col min="14083" max="14083" width="28.5546875" style="3" customWidth="1"/>
    <col min="14084" max="14084" width="22.33203125" style="3" customWidth="1"/>
    <col min="14085" max="14085" width="17.88671875" style="3" customWidth="1"/>
    <col min="14086" max="14086" width="17.44140625" style="3" customWidth="1"/>
    <col min="14087" max="14087" width="18" style="3" customWidth="1"/>
    <col min="14088" max="14088" width="17" style="3" customWidth="1"/>
    <col min="14089" max="14090" width="19.6640625" style="3" customWidth="1"/>
    <col min="14091" max="14336" width="9.109375" style="3"/>
    <col min="14337" max="14337" width="9.44140625" style="3" customWidth="1"/>
    <col min="14338" max="14338" width="40.44140625" style="3" customWidth="1"/>
    <col min="14339" max="14339" width="28.5546875" style="3" customWidth="1"/>
    <col min="14340" max="14340" width="22.33203125" style="3" customWidth="1"/>
    <col min="14341" max="14341" width="17.88671875" style="3" customWidth="1"/>
    <col min="14342" max="14342" width="17.44140625" style="3" customWidth="1"/>
    <col min="14343" max="14343" width="18" style="3" customWidth="1"/>
    <col min="14344" max="14344" width="17" style="3" customWidth="1"/>
    <col min="14345" max="14346" width="19.6640625" style="3" customWidth="1"/>
    <col min="14347" max="14592" width="9.109375" style="3"/>
    <col min="14593" max="14593" width="9.44140625" style="3" customWidth="1"/>
    <col min="14594" max="14594" width="40.44140625" style="3" customWidth="1"/>
    <col min="14595" max="14595" width="28.5546875" style="3" customWidth="1"/>
    <col min="14596" max="14596" width="22.33203125" style="3" customWidth="1"/>
    <col min="14597" max="14597" width="17.88671875" style="3" customWidth="1"/>
    <col min="14598" max="14598" width="17.44140625" style="3" customWidth="1"/>
    <col min="14599" max="14599" width="18" style="3" customWidth="1"/>
    <col min="14600" max="14600" width="17" style="3" customWidth="1"/>
    <col min="14601" max="14602" width="19.6640625" style="3" customWidth="1"/>
    <col min="14603" max="14848" width="9.109375" style="3"/>
    <col min="14849" max="14849" width="9.44140625" style="3" customWidth="1"/>
    <col min="14850" max="14850" width="40.44140625" style="3" customWidth="1"/>
    <col min="14851" max="14851" width="28.5546875" style="3" customWidth="1"/>
    <col min="14852" max="14852" width="22.33203125" style="3" customWidth="1"/>
    <col min="14853" max="14853" width="17.88671875" style="3" customWidth="1"/>
    <col min="14854" max="14854" width="17.44140625" style="3" customWidth="1"/>
    <col min="14855" max="14855" width="18" style="3" customWidth="1"/>
    <col min="14856" max="14856" width="17" style="3" customWidth="1"/>
    <col min="14857" max="14858" width="19.6640625" style="3" customWidth="1"/>
    <col min="14859" max="15104" width="9.109375" style="3"/>
    <col min="15105" max="15105" width="9.44140625" style="3" customWidth="1"/>
    <col min="15106" max="15106" width="40.44140625" style="3" customWidth="1"/>
    <col min="15107" max="15107" width="28.5546875" style="3" customWidth="1"/>
    <col min="15108" max="15108" width="22.33203125" style="3" customWidth="1"/>
    <col min="15109" max="15109" width="17.88671875" style="3" customWidth="1"/>
    <col min="15110" max="15110" width="17.44140625" style="3" customWidth="1"/>
    <col min="15111" max="15111" width="18" style="3" customWidth="1"/>
    <col min="15112" max="15112" width="17" style="3" customWidth="1"/>
    <col min="15113" max="15114" width="19.6640625" style="3" customWidth="1"/>
    <col min="15115" max="15360" width="9.109375" style="3"/>
    <col min="15361" max="15361" width="9.44140625" style="3" customWidth="1"/>
    <col min="15362" max="15362" width="40.44140625" style="3" customWidth="1"/>
    <col min="15363" max="15363" width="28.5546875" style="3" customWidth="1"/>
    <col min="15364" max="15364" width="22.33203125" style="3" customWidth="1"/>
    <col min="15365" max="15365" width="17.88671875" style="3" customWidth="1"/>
    <col min="15366" max="15366" width="17.44140625" style="3" customWidth="1"/>
    <col min="15367" max="15367" width="18" style="3" customWidth="1"/>
    <col min="15368" max="15368" width="17" style="3" customWidth="1"/>
    <col min="15369" max="15370" width="19.6640625" style="3" customWidth="1"/>
    <col min="15371" max="15616" width="9.109375" style="3"/>
    <col min="15617" max="15617" width="9.44140625" style="3" customWidth="1"/>
    <col min="15618" max="15618" width="40.44140625" style="3" customWidth="1"/>
    <col min="15619" max="15619" width="28.5546875" style="3" customWidth="1"/>
    <col min="15620" max="15620" width="22.33203125" style="3" customWidth="1"/>
    <col min="15621" max="15621" width="17.88671875" style="3" customWidth="1"/>
    <col min="15622" max="15622" width="17.44140625" style="3" customWidth="1"/>
    <col min="15623" max="15623" width="18" style="3" customWidth="1"/>
    <col min="15624" max="15624" width="17" style="3" customWidth="1"/>
    <col min="15625" max="15626" width="19.6640625" style="3" customWidth="1"/>
    <col min="15627" max="15872" width="9.109375" style="3"/>
    <col min="15873" max="15873" width="9.44140625" style="3" customWidth="1"/>
    <col min="15874" max="15874" width="40.44140625" style="3" customWidth="1"/>
    <col min="15875" max="15875" width="28.5546875" style="3" customWidth="1"/>
    <col min="15876" max="15876" width="22.33203125" style="3" customWidth="1"/>
    <col min="15877" max="15877" width="17.88671875" style="3" customWidth="1"/>
    <col min="15878" max="15878" width="17.44140625" style="3" customWidth="1"/>
    <col min="15879" max="15879" width="18" style="3" customWidth="1"/>
    <col min="15880" max="15880" width="17" style="3" customWidth="1"/>
    <col min="15881" max="15882" width="19.6640625" style="3" customWidth="1"/>
    <col min="15883" max="16128" width="9.109375" style="3"/>
    <col min="16129" max="16129" width="9.44140625" style="3" customWidth="1"/>
    <col min="16130" max="16130" width="40.44140625" style="3" customWidth="1"/>
    <col min="16131" max="16131" width="28.5546875" style="3" customWidth="1"/>
    <col min="16132" max="16132" width="22.33203125" style="3" customWidth="1"/>
    <col min="16133" max="16133" width="17.88671875" style="3" customWidth="1"/>
    <col min="16134" max="16134" width="17.44140625" style="3" customWidth="1"/>
    <col min="16135" max="16135" width="18" style="3" customWidth="1"/>
    <col min="16136" max="16136" width="17" style="3" customWidth="1"/>
    <col min="16137" max="16138" width="19.6640625" style="3" customWidth="1"/>
    <col min="16139" max="16384" width="9.109375" style="3"/>
  </cols>
  <sheetData>
    <row r="1" spans="1:10" ht="118.5" customHeight="1" x14ac:dyDescent="0.25">
      <c r="G1" s="18" t="s">
        <v>24</v>
      </c>
      <c r="H1" s="18"/>
      <c r="I1" s="18"/>
      <c r="J1" s="18"/>
    </row>
    <row r="2" spans="1:10" ht="18.75" customHeight="1" x14ac:dyDescent="0.3">
      <c r="G2" s="4"/>
      <c r="H2" s="4"/>
      <c r="I2" s="4"/>
      <c r="J2" s="5" t="s">
        <v>0</v>
      </c>
    </row>
    <row r="3" spans="1:10" ht="42.75" customHeight="1" x14ac:dyDescent="0.25">
      <c r="B3" s="25" t="s">
        <v>23</v>
      </c>
      <c r="C3" s="25"/>
      <c r="D3" s="25"/>
      <c r="E3" s="25"/>
      <c r="F3" s="25"/>
      <c r="G3" s="25"/>
      <c r="H3" s="25"/>
      <c r="I3" s="25"/>
      <c r="J3" s="25"/>
    </row>
    <row r="4" spans="1:10" ht="13.8" x14ac:dyDescent="0.3">
      <c r="E4" s="6"/>
      <c r="F4" s="6"/>
      <c r="G4" s="7"/>
    </row>
    <row r="5" spans="1:10" s="8" customFormat="1" x14ac:dyDescent="0.25">
      <c r="A5" s="3"/>
      <c r="B5" s="22" t="s">
        <v>17</v>
      </c>
      <c r="C5" s="22" t="s">
        <v>1</v>
      </c>
      <c r="D5" s="22" t="s">
        <v>21</v>
      </c>
      <c r="E5" s="22"/>
      <c r="F5" s="22"/>
      <c r="G5" s="22"/>
      <c r="H5" s="22"/>
      <c r="I5" s="22"/>
      <c r="J5" s="22"/>
    </row>
    <row r="6" spans="1:10" x14ac:dyDescent="0.25">
      <c r="B6" s="26"/>
      <c r="C6" s="22"/>
      <c r="D6" s="22" t="s">
        <v>2</v>
      </c>
      <c r="E6" s="22" t="s">
        <v>22</v>
      </c>
      <c r="F6" s="22"/>
      <c r="G6" s="22"/>
      <c r="H6" s="22"/>
      <c r="I6" s="22"/>
      <c r="J6" s="22"/>
    </row>
    <row r="7" spans="1:10" x14ac:dyDescent="0.25">
      <c r="B7" s="26"/>
      <c r="C7" s="22"/>
      <c r="D7" s="22"/>
      <c r="E7" s="15">
        <v>2026</v>
      </c>
      <c r="F7" s="15">
        <v>2027</v>
      </c>
      <c r="G7" s="15">
        <v>2028</v>
      </c>
      <c r="H7" s="15">
        <v>2029</v>
      </c>
      <c r="I7" s="15">
        <v>2030</v>
      </c>
      <c r="J7" s="15">
        <v>2031</v>
      </c>
    </row>
    <row r="8" spans="1:10" x14ac:dyDescent="0.25"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15">
        <v>8</v>
      </c>
      <c r="I8" s="9">
        <v>9</v>
      </c>
      <c r="J8" s="9">
        <v>10</v>
      </c>
    </row>
    <row r="9" spans="1:10" ht="18" x14ac:dyDescent="0.25">
      <c r="B9" s="24" t="s">
        <v>10</v>
      </c>
      <c r="C9" s="24"/>
      <c r="D9" s="24"/>
      <c r="E9" s="24"/>
      <c r="F9" s="24"/>
      <c r="G9" s="24"/>
      <c r="H9" s="24"/>
      <c r="I9" s="24"/>
      <c r="J9" s="24"/>
    </row>
    <row r="10" spans="1:10" x14ac:dyDescent="0.25">
      <c r="B10" s="21" t="s">
        <v>19</v>
      </c>
      <c r="C10" s="10" t="s">
        <v>3</v>
      </c>
      <c r="D10" s="1">
        <f>SUM(D11:D13)</f>
        <v>1193137713.46</v>
      </c>
      <c r="E10" s="1">
        <f t="shared" ref="E10" si="0">SUM(E11:E13)</f>
        <v>551488894.92000008</v>
      </c>
      <c r="F10" s="1">
        <f t="shared" ref="F10" si="1">SUM(F11:F13)</f>
        <v>336164242.38</v>
      </c>
      <c r="G10" s="1">
        <f t="shared" ref="G10" si="2">SUM(G11:G13)</f>
        <v>215640294.03999999</v>
      </c>
      <c r="H10" s="1">
        <f t="shared" ref="H10" si="3">SUM(H11:H13)</f>
        <v>29948094.039999999</v>
      </c>
      <c r="I10" s="1">
        <f t="shared" ref="I10" si="4">SUM(I11:I13)</f>
        <v>29948094.039999999</v>
      </c>
      <c r="J10" s="1">
        <f t="shared" ref="J10" si="5">SUM(J11:J13)</f>
        <v>29948094.039999999</v>
      </c>
    </row>
    <row r="11" spans="1:10" ht="37.5" customHeight="1" x14ac:dyDescent="0.25">
      <c r="B11" s="22"/>
      <c r="C11" s="10" t="s">
        <v>7</v>
      </c>
      <c r="D11" s="2">
        <f>SUM(E11:J11)</f>
        <v>0</v>
      </c>
      <c r="E11" s="2">
        <f>E16+E31</f>
        <v>0</v>
      </c>
      <c r="F11" s="2">
        <f t="shared" ref="F11:J11" si="6">F16+F31</f>
        <v>0</v>
      </c>
      <c r="G11" s="2">
        <f t="shared" si="6"/>
        <v>0</v>
      </c>
      <c r="H11" s="2">
        <f t="shared" si="6"/>
        <v>0</v>
      </c>
      <c r="I11" s="2">
        <f t="shared" si="6"/>
        <v>0</v>
      </c>
      <c r="J11" s="2">
        <f t="shared" si="6"/>
        <v>0</v>
      </c>
    </row>
    <row r="12" spans="1:10" ht="33.75" customHeight="1" x14ac:dyDescent="0.25">
      <c r="B12" s="22"/>
      <c r="C12" s="10" t="s">
        <v>8</v>
      </c>
      <c r="D12" s="2">
        <f>SUM(E12:J12)</f>
        <v>789010900</v>
      </c>
      <c r="E12" s="2">
        <f>E17+E32</f>
        <v>417626500</v>
      </c>
      <c r="F12" s="2">
        <f t="shared" ref="F12:J12" si="7">F17+F32</f>
        <v>185692200</v>
      </c>
      <c r="G12" s="2">
        <f t="shared" si="7"/>
        <v>185692200</v>
      </c>
      <c r="H12" s="2">
        <f t="shared" si="7"/>
        <v>0</v>
      </c>
      <c r="I12" s="2">
        <f t="shared" si="7"/>
        <v>0</v>
      </c>
      <c r="J12" s="2">
        <f t="shared" si="7"/>
        <v>0</v>
      </c>
    </row>
    <row r="13" spans="1:10" ht="30.75" customHeight="1" x14ac:dyDescent="0.25">
      <c r="B13" s="22"/>
      <c r="C13" s="10" t="s">
        <v>9</v>
      </c>
      <c r="D13" s="2">
        <f>SUM(E13:J13)</f>
        <v>404126813.4600001</v>
      </c>
      <c r="E13" s="2">
        <f>E18+E33</f>
        <v>133862394.92000002</v>
      </c>
      <c r="F13" s="2">
        <f t="shared" ref="F13:J13" si="8">F18+F33</f>
        <v>150472042.38</v>
      </c>
      <c r="G13" s="2">
        <f t="shared" si="8"/>
        <v>29948094.039999999</v>
      </c>
      <c r="H13" s="2">
        <f t="shared" si="8"/>
        <v>29948094.039999999</v>
      </c>
      <c r="I13" s="2">
        <f t="shared" si="8"/>
        <v>29948094.039999999</v>
      </c>
      <c r="J13" s="2">
        <f t="shared" si="8"/>
        <v>29948094.039999999</v>
      </c>
    </row>
    <row r="14" spans="1:10" ht="18" x14ac:dyDescent="0.25">
      <c r="B14" s="20" t="s">
        <v>11</v>
      </c>
      <c r="C14" s="20"/>
      <c r="D14" s="20"/>
      <c r="E14" s="20"/>
      <c r="F14" s="20"/>
      <c r="G14" s="20"/>
      <c r="H14" s="20"/>
      <c r="I14" s="20"/>
      <c r="J14" s="20"/>
    </row>
    <row r="15" spans="1:10" x14ac:dyDescent="0.25">
      <c r="B15" s="21" t="s">
        <v>19</v>
      </c>
      <c r="C15" s="15" t="s">
        <v>3</v>
      </c>
      <c r="D15" s="17">
        <f>SUM(D16:D18)</f>
        <v>925482971.11000001</v>
      </c>
      <c r="E15" s="14">
        <f t="shared" ref="E15:J15" si="9">E16+E17+E18</f>
        <v>462272756.11000001</v>
      </c>
      <c r="F15" s="14">
        <f t="shared" si="9"/>
        <v>204057363</v>
      </c>
      <c r="G15" s="14">
        <f t="shared" si="9"/>
        <v>204057363</v>
      </c>
      <c r="H15" s="14">
        <f t="shared" si="9"/>
        <v>18365163</v>
      </c>
      <c r="I15" s="14">
        <f t="shared" si="9"/>
        <v>18365163</v>
      </c>
      <c r="J15" s="14">
        <f t="shared" si="9"/>
        <v>18365163</v>
      </c>
    </row>
    <row r="16" spans="1:10" x14ac:dyDescent="0.25">
      <c r="B16" s="22"/>
      <c r="C16" s="15" t="s">
        <v>4</v>
      </c>
      <c r="D16" s="14">
        <f>SUM(E16:J16)</f>
        <v>0</v>
      </c>
      <c r="E16" s="14">
        <f>E21+E26</f>
        <v>0</v>
      </c>
      <c r="F16" s="14">
        <f t="shared" ref="F16:J16" si="10">F21+F26</f>
        <v>0</v>
      </c>
      <c r="G16" s="14">
        <f t="shared" si="10"/>
        <v>0</v>
      </c>
      <c r="H16" s="14">
        <f t="shared" si="10"/>
        <v>0</v>
      </c>
      <c r="I16" s="14">
        <f t="shared" si="10"/>
        <v>0</v>
      </c>
      <c r="J16" s="14">
        <f t="shared" si="10"/>
        <v>0</v>
      </c>
    </row>
    <row r="17" spans="2:10" x14ac:dyDescent="0.25">
      <c r="B17" s="22"/>
      <c r="C17" s="15" t="s">
        <v>5</v>
      </c>
      <c r="D17" s="14">
        <f>SUM(E17:J17)</f>
        <v>789010900</v>
      </c>
      <c r="E17" s="14">
        <f>E22+E27</f>
        <v>417626500</v>
      </c>
      <c r="F17" s="14">
        <f t="shared" ref="F17:J17" si="11">F22+F27</f>
        <v>185692200</v>
      </c>
      <c r="G17" s="14">
        <f t="shared" si="11"/>
        <v>185692200</v>
      </c>
      <c r="H17" s="14">
        <f t="shared" si="11"/>
        <v>0</v>
      </c>
      <c r="I17" s="14">
        <f t="shared" si="11"/>
        <v>0</v>
      </c>
      <c r="J17" s="14">
        <f t="shared" si="11"/>
        <v>0</v>
      </c>
    </row>
    <row r="18" spans="2:10" x14ac:dyDescent="0.25">
      <c r="B18" s="22"/>
      <c r="C18" s="15" t="s">
        <v>6</v>
      </c>
      <c r="D18" s="14">
        <f>SUM(E18:J18)</f>
        <v>136472071.11000001</v>
      </c>
      <c r="E18" s="14">
        <f>E23+E28</f>
        <v>44646256.110000007</v>
      </c>
      <c r="F18" s="14">
        <f t="shared" ref="F18:J18" si="12">F23+F28</f>
        <v>18365163</v>
      </c>
      <c r="G18" s="14">
        <f t="shared" si="12"/>
        <v>18365163</v>
      </c>
      <c r="H18" s="14">
        <f t="shared" si="12"/>
        <v>18365163</v>
      </c>
      <c r="I18" s="14">
        <f t="shared" si="12"/>
        <v>18365163</v>
      </c>
      <c r="J18" s="14">
        <f t="shared" si="12"/>
        <v>18365163</v>
      </c>
    </row>
    <row r="19" spans="2:10" ht="24" customHeight="1" x14ac:dyDescent="0.25">
      <c r="B19" s="20" t="s">
        <v>12</v>
      </c>
      <c r="C19" s="20"/>
      <c r="D19" s="20"/>
      <c r="E19" s="20"/>
      <c r="F19" s="20"/>
      <c r="G19" s="20"/>
      <c r="H19" s="20"/>
      <c r="I19" s="20"/>
      <c r="J19" s="20"/>
    </row>
    <row r="20" spans="2:10" x14ac:dyDescent="0.25">
      <c r="B20" s="21" t="s">
        <v>13</v>
      </c>
      <c r="C20" s="16" t="s">
        <v>3</v>
      </c>
      <c r="D20" s="17">
        <f>SUM(D21:D23)</f>
        <v>902180612.59000003</v>
      </c>
      <c r="E20" s="14">
        <f t="shared" ref="E20" si="13">E21+E22+E23</f>
        <v>453169622.59000003</v>
      </c>
      <c r="F20" s="14">
        <f t="shared" ref="F20:J20" si="14">F21+F22+F23</f>
        <v>197802198</v>
      </c>
      <c r="G20" s="14">
        <f t="shared" si="14"/>
        <v>197802198</v>
      </c>
      <c r="H20" s="14">
        <f t="shared" si="14"/>
        <v>17802198</v>
      </c>
      <c r="I20" s="14">
        <f t="shared" si="14"/>
        <v>17802198</v>
      </c>
      <c r="J20" s="14">
        <f t="shared" si="14"/>
        <v>17802198</v>
      </c>
    </row>
    <row r="21" spans="2:10" x14ac:dyDescent="0.25">
      <c r="B21" s="22"/>
      <c r="C21" s="16" t="s">
        <v>4</v>
      </c>
      <c r="D21" s="14">
        <f>SUM(E21:J21)</f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2:10" x14ac:dyDescent="0.25">
      <c r="B22" s="22"/>
      <c r="C22" s="16" t="s">
        <v>5</v>
      </c>
      <c r="D22" s="14">
        <f>SUM(E22:J22)</f>
        <v>769343000</v>
      </c>
      <c r="E22" s="14">
        <v>409343000</v>
      </c>
      <c r="F22" s="14">
        <v>180000000</v>
      </c>
      <c r="G22" s="14">
        <v>180000000</v>
      </c>
      <c r="H22" s="14">
        <v>0</v>
      </c>
      <c r="I22" s="14">
        <v>0</v>
      </c>
      <c r="J22" s="14">
        <v>0</v>
      </c>
    </row>
    <row r="23" spans="2:10" x14ac:dyDescent="0.25">
      <c r="B23" s="22"/>
      <c r="C23" s="16" t="s">
        <v>6</v>
      </c>
      <c r="D23" s="14">
        <f>SUM(E23:J23)</f>
        <v>132837612.59</v>
      </c>
      <c r="E23" s="14">
        <v>43826622.590000004</v>
      </c>
      <c r="F23" s="14">
        <v>17802198</v>
      </c>
      <c r="G23" s="14">
        <v>17802198</v>
      </c>
      <c r="H23" s="14">
        <v>17802198</v>
      </c>
      <c r="I23" s="14">
        <v>17802198</v>
      </c>
      <c r="J23" s="14">
        <v>17802198</v>
      </c>
    </row>
    <row r="24" spans="2:10" ht="18" x14ac:dyDescent="0.25">
      <c r="B24" s="20" t="s">
        <v>14</v>
      </c>
      <c r="C24" s="20"/>
      <c r="D24" s="20"/>
      <c r="E24" s="20"/>
      <c r="F24" s="20"/>
      <c r="G24" s="20"/>
      <c r="H24" s="20"/>
      <c r="I24" s="20"/>
      <c r="J24" s="20"/>
    </row>
    <row r="25" spans="2:10" x14ac:dyDescent="0.25">
      <c r="B25" s="21" t="s">
        <v>13</v>
      </c>
      <c r="C25" s="15" t="s">
        <v>3</v>
      </c>
      <c r="D25" s="17">
        <f>SUM(D26:D28)</f>
        <v>23302358.52</v>
      </c>
      <c r="E25" s="17">
        <f t="shared" ref="E25" si="15">SUM(E26:E28)</f>
        <v>9103133.5199999996</v>
      </c>
      <c r="F25" s="17">
        <f t="shared" ref="F25:J25" si="16">SUM(F26:F28)</f>
        <v>6255165</v>
      </c>
      <c r="G25" s="17">
        <f t="shared" si="16"/>
        <v>6255165</v>
      </c>
      <c r="H25" s="17">
        <f t="shared" si="16"/>
        <v>562965</v>
      </c>
      <c r="I25" s="17">
        <f t="shared" si="16"/>
        <v>562965</v>
      </c>
      <c r="J25" s="17">
        <f t="shared" si="16"/>
        <v>562965</v>
      </c>
    </row>
    <row r="26" spans="2:10" x14ac:dyDescent="0.25">
      <c r="B26" s="21"/>
      <c r="C26" s="15" t="s">
        <v>4</v>
      </c>
      <c r="D26" s="14">
        <f>SUM(E26:J26)</f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2:10" x14ac:dyDescent="0.25">
      <c r="B27" s="21"/>
      <c r="C27" s="15" t="s">
        <v>5</v>
      </c>
      <c r="D27" s="14">
        <f t="shared" ref="D27:D28" si="17">SUM(E27:J27)</f>
        <v>19667900</v>
      </c>
      <c r="E27" s="14">
        <v>8283500</v>
      </c>
      <c r="F27" s="14">
        <v>5692200</v>
      </c>
      <c r="G27" s="14">
        <v>5692200</v>
      </c>
      <c r="H27" s="14">
        <v>0</v>
      </c>
      <c r="I27" s="14">
        <v>0</v>
      </c>
      <c r="J27" s="14">
        <v>0</v>
      </c>
    </row>
    <row r="28" spans="2:10" x14ac:dyDescent="0.25">
      <c r="B28" s="21"/>
      <c r="C28" s="15" t="s">
        <v>6</v>
      </c>
      <c r="D28" s="14">
        <f t="shared" si="17"/>
        <v>3634458.52</v>
      </c>
      <c r="E28" s="14">
        <v>819633.52</v>
      </c>
      <c r="F28" s="14">
        <v>562965</v>
      </c>
      <c r="G28" s="14">
        <v>562965</v>
      </c>
      <c r="H28" s="14">
        <v>562965</v>
      </c>
      <c r="I28" s="14">
        <v>562965</v>
      </c>
      <c r="J28" s="14">
        <v>562965</v>
      </c>
    </row>
    <row r="29" spans="2:10" ht="18" x14ac:dyDescent="0.25">
      <c r="B29" s="20" t="s">
        <v>15</v>
      </c>
      <c r="C29" s="20"/>
      <c r="D29" s="20"/>
      <c r="E29" s="20"/>
      <c r="F29" s="20"/>
      <c r="G29" s="20"/>
      <c r="H29" s="20"/>
      <c r="I29" s="20"/>
      <c r="J29" s="20"/>
    </row>
    <row r="30" spans="2:10" x14ac:dyDescent="0.25">
      <c r="B30" s="21" t="s">
        <v>13</v>
      </c>
      <c r="C30" s="15" t="s">
        <v>3</v>
      </c>
      <c r="D30" s="17">
        <f>SUM(D31:D33)</f>
        <v>267654742.34999996</v>
      </c>
      <c r="E30" s="14">
        <f>E31+E32+E33</f>
        <v>89216138.810000002</v>
      </c>
      <c r="F30" s="14">
        <f t="shared" ref="F30:J30" si="18">F31+F32+F33</f>
        <v>132106879.38</v>
      </c>
      <c r="G30" s="14">
        <f t="shared" si="18"/>
        <v>11582931.039999999</v>
      </c>
      <c r="H30" s="14">
        <f t="shared" si="18"/>
        <v>11582931.039999999</v>
      </c>
      <c r="I30" s="14">
        <f t="shared" si="18"/>
        <v>11582931.039999999</v>
      </c>
      <c r="J30" s="14">
        <f t="shared" si="18"/>
        <v>11582931.039999999</v>
      </c>
    </row>
    <row r="31" spans="2:10" x14ac:dyDescent="0.25">
      <c r="B31" s="22"/>
      <c r="C31" s="15" t="s">
        <v>4</v>
      </c>
      <c r="D31" s="14">
        <f>SUM(E31:J31)</f>
        <v>0</v>
      </c>
      <c r="E31" s="14">
        <f>E36</f>
        <v>0</v>
      </c>
      <c r="F31" s="14">
        <f t="shared" ref="F31:J31" si="19">F36</f>
        <v>0</v>
      </c>
      <c r="G31" s="14">
        <f t="shared" si="19"/>
        <v>0</v>
      </c>
      <c r="H31" s="14">
        <f t="shared" si="19"/>
        <v>0</v>
      </c>
      <c r="I31" s="14">
        <f t="shared" si="19"/>
        <v>0</v>
      </c>
      <c r="J31" s="14">
        <f t="shared" si="19"/>
        <v>0</v>
      </c>
    </row>
    <row r="32" spans="2:10" x14ac:dyDescent="0.25">
      <c r="B32" s="22"/>
      <c r="C32" s="15" t="s">
        <v>5</v>
      </c>
      <c r="D32" s="14">
        <f>SUM(E32:J32)</f>
        <v>0</v>
      </c>
      <c r="E32" s="14">
        <f>E37</f>
        <v>0</v>
      </c>
      <c r="F32" s="14">
        <f t="shared" ref="F32:J32" si="20">F37</f>
        <v>0</v>
      </c>
      <c r="G32" s="14">
        <f t="shared" si="20"/>
        <v>0</v>
      </c>
      <c r="H32" s="14">
        <f t="shared" si="20"/>
        <v>0</v>
      </c>
      <c r="I32" s="14">
        <f t="shared" si="20"/>
        <v>0</v>
      </c>
      <c r="J32" s="14">
        <f t="shared" si="20"/>
        <v>0</v>
      </c>
    </row>
    <row r="33" spans="2:10" x14ac:dyDescent="0.25">
      <c r="B33" s="22"/>
      <c r="C33" s="15" t="s">
        <v>6</v>
      </c>
      <c r="D33" s="14">
        <f>SUM(E33:J33)</f>
        <v>267654742.34999996</v>
      </c>
      <c r="E33" s="14">
        <f>E38</f>
        <v>89216138.810000002</v>
      </c>
      <c r="F33" s="14">
        <f t="shared" ref="F33:J33" si="21">F38</f>
        <v>132106879.38</v>
      </c>
      <c r="G33" s="14">
        <f t="shared" si="21"/>
        <v>11582931.039999999</v>
      </c>
      <c r="H33" s="14">
        <f t="shared" si="21"/>
        <v>11582931.039999999</v>
      </c>
      <c r="I33" s="14">
        <f t="shared" si="21"/>
        <v>11582931.039999999</v>
      </c>
      <c r="J33" s="14">
        <f t="shared" si="21"/>
        <v>11582931.039999999</v>
      </c>
    </row>
    <row r="34" spans="2:10" ht="33" customHeight="1" x14ac:dyDescent="0.25">
      <c r="B34" s="20" t="s">
        <v>16</v>
      </c>
      <c r="C34" s="20"/>
      <c r="D34" s="20"/>
      <c r="E34" s="20"/>
      <c r="F34" s="20"/>
      <c r="G34" s="20"/>
      <c r="H34" s="20"/>
      <c r="I34" s="20"/>
      <c r="J34" s="20"/>
    </row>
    <row r="35" spans="2:10" x14ac:dyDescent="0.25">
      <c r="B35" s="21" t="s">
        <v>13</v>
      </c>
      <c r="C35" s="15" t="s">
        <v>3</v>
      </c>
      <c r="D35" s="17">
        <f>SUM(D36:D38)</f>
        <v>267654742.34999996</v>
      </c>
      <c r="E35" s="14">
        <f>E36+E37+E38</f>
        <v>89216138.810000002</v>
      </c>
      <c r="F35" s="14">
        <f t="shared" ref="F35:J35" si="22">F36+F37+F38</f>
        <v>132106879.38</v>
      </c>
      <c r="G35" s="14">
        <f t="shared" si="22"/>
        <v>11582931.039999999</v>
      </c>
      <c r="H35" s="14">
        <f t="shared" si="22"/>
        <v>11582931.039999999</v>
      </c>
      <c r="I35" s="14">
        <f t="shared" si="22"/>
        <v>11582931.039999999</v>
      </c>
      <c r="J35" s="14">
        <f t="shared" si="22"/>
        <v>11582931.039999999</v>
      </c>
    </row>
    <row r="36" spans="2:10" x14ac:dyDescent="0.25">
      <c r="B36" s="22"/>
      <c r="C36" s="15" t="s">
        <v>4</v>
      </c>
      <c r="D36" s="14">
        <f>SUM(E36:J36)</f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</row>
    <row r="37" spans="2:10" x14ac:dyDescent="0.25">
      <c r="B37" s="22"/>
      <c r="C37" s="15" t="s">
        <v>5</v>
      </c>
      <c r="D37" s="14">
        <f>SUM(E37:J37)</f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2:10" x14ac:dyDescent="0.25">
      <c r="B38" s="22"/>
      <c r="C38" s="15" t="s">
        <v>6</v>
      </c>
      <c r="D38" s="14">
        <f>SUM(E38:J38)</f>
        <v>267654742.34999996</v>
      </c>
      <c r="E38" s="14">
        <v>89216138.810000002</v>
      </c>
      <c r="F38" s="14">
        <v>132106879.38</v>
      </c>
      <c r="G38" s="14">
        <v>11582931.039999999</v>
      </c>
      <c r="H38" s="14">
        <v>11582931.039999999</v>
      </c>
      <c r="I38" s="14">
        <v>11582931.039999999</v>
      </c>
      <c r="J38" s="14">
        <v>11582931.039999999</v>
      </c>
    </row>
    <row r="40" spans="2:10" s="12" customFormat="1" ht="18.75" customHeight="1" x14ac:dyDescent="0.35">
      <c r="B40" s="19" t="s">
        <v>20</v>
      </c>
      <c r="C40" s="19"/>
      <c r="D40" s="19"/>
      <c r="E40" s="11"/>
      <c r="F40" s="11"/>
      <c r="H40" s="23" t="s">
        <v>18</v>
      </c>
      <c r="I40" s="23"/>
      <c r="J40" s="23"/>
    </row>
    <row r="41" spans="2:10" x14ac:dyDescent="0.25">
      <c r="B41" s="13"/>
    </row>
  </sheetData>
  <mergeCells count="21">
    <mergeCell ref="B5:B7"/>
    <mergeCell ref="C5:C7"/>
    <mergeCell ref="D5:J5"/>
    <mergeCell ref="D6:D7"/>
    <mergeCell ref="E6:J6"/>
    <mergeCell ref="G1:J1"/>
    <mergeCell ref="B40:D40"/>
    <mergeCell ref="B19:J19"/>
    <mergeCell ref="B30:B33"/>
    <mergeCell ref="B34:J34"/>
    <mergeCell ref="B35:B38"/>
    <mergeCell ref="B24:J24"/>
    <mergeCell ref="B20:B23"/>
    <mergeCell ref="B29:J29"/>
    <mergeCell ref="B25:B28"/>
    <mergeCell ref="H40:J40"/>
    <mergeCell ref="B9:J9"/>
    <mergeCell ref="B10:B13"/>
    <mergeCell ref="B14:J14"/>
    <mergeCell ref="B15:B18"/>
    <mergeCell ref="B3:J3"/>
  </mergeCells>
  <pageMargins left="0.23622047244094491" right="0.23622047244094491" top="0.74803149606299213" bottom="0.55118110236220474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4.ресурсное обесп.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2026-04-15T01:47:20Z</dcterms:modified>
</cp:coreProperties>
</file>