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52A92E8C-453F-47AC-A975-4EB32B649F2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I11" i="1"/>
  <c r="H12" i="1"/>
  <c r="I12" i="1"/>
  <c r="F16" i="1"/>
  <c r="F11" i="1" s="1"/>
  <c r="G16" i="1"/>
  <c r="G11" i="1" s="1"/>
  <c r="H16" i="1"/>
  <c r="I16" i="1"/>
  <c r="J16" i="1"/>
  <c r="J11" i="1" s="1"/>
  <c r="G17" i="1"/>
  <c r="G12" i="1" s="1"/>
  <c r="H17" i="1"/>
  <c r="I17" i="1"/>
  <c r="J17" i="1"/>
  <c r="J12" i="1" s="1"/>
  <c r="E17" i="1"/>
  <c r="E16" i="1"/>
  <c r="F35" i="1"/>
  <c r="G35" i="1"/>
  <c r="H35" i="1"/>
  <c r="I35" i="1"/>
  <c r="J35" i="1"/>
  <c r="F36" i="1"/>
  <c r="G36" i="1"/>
  <c r="H36" i="1"/>
  <c r="I36" i="1"/>
  <c r="J36" i="1"/>
  <c r="F37" i="1"/>
  <c r="G37" i="1"/>
  <c r="H37" i="1"/>
  <c r="I37" i="1"/>
  <c r="J37" i="1"/>
  <c r="E37" i="1"/>
  <c r="E36" i="1"/>
  <c r="E11" i="1" s="1"/>
  <c r="E35" i="1"/>
  <c r="D52" i="1"/>
  <c r="D51" i="1"/>
  <c r="D50" i="1"/>
  <c r="J49" i="1"/>
  <c r="I49" i="1"/>
  <c r="H49" i="1"/>
  <c r="G49" i="1"/>
  <c r="F49" i="1"/>
  <c r="E49" i="1"/>
  <c r="D49" i="1"/>
  <c r="D47" i="1"/>
  <c r="D46" i="1"/>
  <c r="D45" i="1"/>
  <c r="J44" i="1"/>
  <c r="I44" i="1"/>
  <c r="H44" i="1"/>
  <c r="G44" i="1"/>
  <c r="F44" i="1"/>
  <c r="E44" i="1"/>
  <c r="D44" i="1" s="1"/>
  <c r="D42" i="1"/>
  <c r="D41" i="1"/>
  <c r="D40" i="1"/>
  <c r="J39" i="1"/>
  <c r="I39" i="1"/>
  <c r="H39" i="1"/>
  <c r="G39" i="1"/>
  <c r="F39" i="1"/>
  <c r="E39" i="1"/>
  <c r="D39" i="1" s="1"/>
  <c r="D32" i="1"/>
  <c r="D31" i="1"/>
  <c r="D30" i="1"/>
  <c r="J29" i="1"/>
  <c r="I29" i="1"/>
  <c r="H29" i="1"/>
  <c r="G29" i="1"/>
  <c r="F29" i="1"/>
  <c r="E29" i="1"/>
  <c r="F24" i="1"/>
  <c r="G24" i="1"/>
  <c r="H24" i="1"/>
  <c r="I24" i="1"/>
  <c r="J24" i="1"/>
  <c r="E24" i="1"/>
  <c r="D27" i="1"/>
  <c r="D26" i="1"/>
  <c r="D25" i="1"/>
  <c r="E12" i="1" l="1"/>
  <c r="D24" i="1"/>
  <c r="D29" i="1"/>
  <c r="F22" i="1"/>
  <c r="F17" i="1" s="1"/>
  <c r="F12" i="1" s="1"/>
  <c r="J20" i="1"/>
  <c r="J15" i="1" s="1"/>
  <c r="J10" i="1" s="1"/>
  <c r="F20" i="1"/>
  <c r="F15" i="1" s="1"/>
  <c r="F10" i="1" s="1"/>
  <c r="G20" i="1"/>
  <c r="G15" i="1" s="1"/>
  <c r="G10" i="1" s="1"/>
  <c r="H20" i="1"/>
  <c r="H15" i="1" s="1"/>
  <c r="H10" i="1" s="1"/>
  <c r="I20" i="1"/>
  <c r="I15" i="1" s="1"/>
  <c r="I10" i="1" s="1"/>
  <c r="E20" i="1"/>
  <c r="E15" i="1" s="1"/>
  <c r="E10" i="1" s="1"/>
  <c r="J34" i="1" l="1"/>
  <c r="F34" i="1"/>
  <c r="H34" i="1"/>
  <c r="H19" i="1"/>
  <c r="I19" i="1"/>
  <c r="D17" i="1"/>
  <c r="J14" i="1"/>
  <c r="F14" i="1"/>
  <c r="I14" i="1"/>
  <c r="D15" i="1"/>
  <c r="H14" i="1"/>
  <c r="J9" i="1"/>
  <c r="F9" i="1"/>
  <c r="D11" i="1"/>
  <c r="H9" i="1"/>
  <c r="D10" i="1" l="1"/>
  <c r="I9" i="1"/>
  <c r="D12" i="1"/>
  <c r="D21" i="1"/>
  <c r="G19" i="1"/>
  <c r="D35" i="1"/>
  <c r="I34" i="1"/>
  <c r="D37" i="1"/>
  <c r="D16" i="1"/>
  <c r="G14" i="1"/>
  <c r="F19" i="1"/>
  <c r="J19" i="1"/>
  <c r="G9" i="1"/>
  <c r="D20" i="1"/>
  <c r="D22" i="1"/>
  <c r="D36" i="1"/>
  <c r="G34" i="1"/>
  <c r="E9" i="1"/>
  <c r="E14" i="1"/>
  <c r="E19" i="1"/>
  <c r="E34" i="1"/>
  <c r="D34" i="1" l="1"/>
  <c r="D14" i="1"/>
  <c r="D9" i="1"/>
  <c r="D19" i="1"/>
</calcChain>
</file>

<file path=xl/sharedStrings.xml><?xml version="1.0" encoding="utf-8"?>
<sst xmlns="http://schemas.openxmlformats.org/spreadsheetml/2006/main" count="64" uniqueCount="32">
  <si>
    <t>Ответственный исполнитель, Соисполнители</t>
  </si>
  <si>
    <t>Источник финансирования</t>
  </si>
  <si>
    <t>Объем финансирования, рублей</t>
  </si>
  <si>
    <t>за весь период реализации муниципальной программы</t>
  </si>
  <si>
    <t>в том числе по годам</t>
  </si>
  <si>
    <t>МУНИЦИПАЛЬНАЯ ПРОГРАММА «ЖИЛЬЕ И ГОРОДСКАЯ СРЕДА»</t>
  </si>
  <si>
    <t>КГХ</t>
  </si>
  <si>
    <t>Всего, в том числе:</t>
  </si>
  <si>
    <t>Федеральный бюджет (далее - ФБ)</t>
  </si>
  <si>
    <t>Областной бюджет (далее - ОБ)</t>
  </si>
  <si>
    <t>Местный бюджет (далее - МБ)</t>
  </si>
  <si>
    <t>ПРОЕКТНАЯ ЧАСТЬ</t>
  </si>
  <si>
    <t>ФБ</t>
  </si>
  <si>
    <t>ОБ</t>
  </si>
  <si>
    <t>МБ</t>
  </si>
  <si>
    <t>МУНИЦИПАЛЬНЫЙ ПРОЕКТ «ЖИЛЬЕ»</t>
  </si>
  <si>
    <t>Отдел по управлению жилищным фондом КГХ</t>
  </si>
  <si>
    <t xml:space="preserve">МУНИЦИПАЛЬНЫЙ ПРОЕКТ «ОБЕСПЕЧЕНИЕ САНИТАРНО-ЭПИДЕМИОЛОГИЧЕСКОГО БЛАГОПОЛУЧИЯ НАСЕЛЕНИЯ» </t>
  </si>
  <si>
    <t>Отдел по благоустройству и экологии КГХ</t>
  </si>
  <si>
    <t xml:space="preserve">МУНИЦИПАЛЬНЫЙ ПРОЕКТ  «РАЗВИТИЕ СИСТЕМ ИНЖЕНЕРНОЙ ИНФРАСТРУКТУРЫ» </t>
  </si>
  <si>
    <t>МКУ "ГУКС"</t>
  </si>
  <si>
    <t>ПРОЦЕССНАЯ ЧАСТЬ</t>
  </si>
  <si>
    <t>КОМПЛЕКС ПРОЦЕССНЫХ МЕРОПРИЯТИЙ  «Обеспечение выполнения мероприятий по охране окружающей среды и благоустройству территорий»</t>
  </si>
  <si>
    <t>Отдел по благоустройству и экологии КГХ
Отдел по жизнеобеспечению города КГХ</t>
  </si>
  <si>
    <t>КОМПЛЕКС ПРОЦЕССНЫХ МЕРОПРИЯТИЙ «Обеспечение надлежащего функционирования систем инженерной инфраструктуры»</t>
  </si>
  <si>
    <t xml:space="preserve">Отдел по благоустройству и экологии КГХ
Отдел по жизнеобеспечению города КГХ
</t>
  </si>
  <si>
    <t>КОМПЛЕКС ПРОЦЕССНЫХ МЕРОПРИЯТИЙ «Обеспечение реализации муниципальной политики в сфере капитального и текущего ремонта общего имущества многоквартирных домов,  и муниципального жилищного фонда на территории города Усолье-Сибирское»</t>
  </si>
  <si>
    <t>Таблица № 4</t>
  </si>
  <si>
    <t xml:space="preserve">ФИНАНСОВОЕ ОБЕСПЕЧЕНИЕ РЕАЛИЗАЦИИ МУНИЦИПАЛЬНОЙ ПРОГРАММЫ
«ЖИЛЬЕ И ГОРОДСКАЯ СРЕДА»  </t>
  </si>
  <si>
    <t>Мэр города</t>
  </si>
  <si>
    <t>М.В. Торопкин</t>
  </si>
  <si>
    <t xml:space="preserve">Приложение 1
к постановлению администрации города Усолье-Сибирское 
от 14.04.2026 №810-па  
раздел 2 "Паспорт муниципальной программы города
Усолье-Сибиирское «Жилье и городская среда»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</si>
</sst>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7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scheme val="minor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.1.%20&#1052;&#1091;&#1085;&#1080;&#1094;&#1080;&#1087;&#1072;&#1083;&#1100;&#1085;&#1099;&#1081;%20&#1087;&#1088;&#1086;&#1077;&#1082;&#1090;%20&#171;&#1046;&#1080;&#1083;&#1100;&#1077;&#18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8">
          <cell r="F8">
            <v>0</v>
          </cell>
        </row>
        <row r="10">
          <cell r="G1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5"/>
  <sheetViews>
    <sheetView tabSelected="1" workbookViewId="0">
      <selection activeCell="E1" sqref="E1"/>
    </sheetView>
  </sheetViews>
  <sheetFormatPr defaultColWidth="9.109375" defaultRowHeight="14.4" x14ac:dyDescent="0.3"/>
  <cols>
    <col min="1" max="1" width="1.6640625" style="5" customWidth="1"/>
    <col min="2" max="2" width="20.44140625" style="5" customWidth="1"/>
    <col min="3" max="3" width="18.109375" style="5" customWidth="1"/>
    <col min="4" max="4" width="16" style="5" customWidth="1"/>
    <col min="5" max="5" width="14.6640625" style="5" customWidth="1"/>
    <col min="6" max="6" width="13.44140625" style="5" customWidth="1"/>
    <col min="7" max="7" width="16.88671875" style="5" customWidth="1"/>
    <col min="8" max="8" width="15.109375" style="5" customWidth="1"/>
    <col min="9" max="9" width="15.33203125" style="5" customWidth="1"/>
    <col min="10" max="10" width="14.88671875" style="5" customWidth="1"/>
    <col min="11" max="16384" width="9.109375" style="5"/>
  </cols>
  <sheetData>
    <row r="1" spans="2:10" ht="96.75" customHeight="1" x14ac:dyDescent="0.3">
      <c r="G1" s="9" t="s">
        <v>31</v>
      </c>
      <c r="H1" s="9"/>
      <c r="I1" s="9"/>
      <c r="J1" s="9"/>
    </row>
    <row r="2" spans="2:10" x14ac:dyDescent="0.3">
      <c r="I2" s="10" t="s">
        <v>27</v>
      </c>
      <c r="J2" s="10"/>
    </row>
    <row r="3" spans="2:10" ht="34.5" customHeight="1" x14ac:dyDescent="0.3">
      <c r="B3" s="13" t="s">
        <v>28</v>
      </c>
      <c r="C3" s="13"/>
      <c r="D3" s="13"/>
      <c r="E3" s="13"/>
      <c r="F3" s="13"/>
      <c r="G3" s="13"/>
      <c r="H3" s="13"/>
      <c r="I3" s="13"/>
      <c r="J3" s="13"/>
    </row>
    <row r="4" spans="2:10" x14ac:dyDescent="0.3">
      <c r="B4" s="11" t="s">
        <v>0</v>
      </c>
      <c r="C4" s="11" t="s">
        <v>1</v>
      </c>
      <c r="D4" s="14" t="s">
        <v>2</v>
      </c>
      <c r="E4" s="14"/>
      <c r="F4" s="14"/>
      <c r="G4" s="14"/>
      <c r="H4" s="14"/>
      <c r="I4" s="14"/>
      <c r="J4" s="14"/>
    </row>
    <row r="5" spans="2:10" x14ac:dyDescent="0.3">
      <c r="B5" s="11"/>
      <c r="C5" s="11"/>
      <c r="D5" s="14" t="s">
        <v>3</v>
      </c>
      <c r="E5" s="14" t="s">
        <v>4</v>
      </c>
      <c r="F5" s="14"/>
      <c r="G5" s="14"/>
      <c r="H5" s="14"/>
      <c r="I5" s="14"/>
      <c r="J5" s="14"/>
    </row>
    <row r="6" spans="2:10" ht="24" customHeight="1" x14ac:dyDescent="0.3">
      <c r="B6" s="11"/>
      <c r="C6" s="11"/>
      <c r="D6" s="14"/>
      <c r="E6" s="1">
        <v>2026</v>
      </c>
      <c r="F6" s="1">
        <v>2027</v>
      </c>
      <c r="G6" s="1">
        <v>2028</v>
      </c>
      <c r="H6" s="1">
        <v>2029</v>
      </c>
      <c r="I6" s="1">
        <v>2030</v>
      </c>
      <c r="J6" s="1">
        <v>2031</v>
      </c>
    </row>
    <row r="7" spans="2:10" x14ac:dyDescent="0.3">
      <c r="B7" s="1">
        <v>1</v>
      </c>
      <c r="C7" s="1">
        <v>2</v>
      </c>
      <c r="D7" s="1">
        <v>3</v>
      </c>
      <c r="E7" s="1">
        <v>4</v>
      </c>
      <c r="F7" s="1">
        <v>5</v>
      </c>
      <c r="G7" s="1">
        <v>6</v>
      </c>
      <c r="H7" s="1">
        <v>7</v>
      </c>
      <c r="I7" s="1">
        <v>8</v>
      </c>
      <c r="J7" s="1">
        <v>9</v>
      </c>
    </row>
    <row r="8" spans="2:10" x14ac:dyDescent="0.3">
      <c r="B8" s="12" t="s">
        <v>5</v>
      </c>
      <c r="C8" s="12"/>
      <c r="D8" s="12"/>
      <c r="E8" s="12"/>
      <c r="F8" s="12"/>
      <c r="G8" s="12"/>
      <c r="H8" s="12"/>
      <c r="I8" s="12"/>
      <c r="J8" s="12"/>
    </row>
    <row r="9" spans="2:10" x14ac:dyDescent="0.3">
      <c r="B9" s="11" t="s">
        <v>6</v>
      </c>
      <c r="C9" s="1" t="s">
        <v>7</v>
      </c>
      <c r="D9" s="2">
        <f>SUM(E9:J9)</f>
        <v>5859175900.96</v>
      </c>
      <c r="E9" s="2">
        <f t="shared" ref="E9:J9" si="0">SUM(E10:E12)</f>
        <v>199286083.66</v>
      </c>
      <c r="F9" s="2">
        <f t="shared" si="0"/>
        <v>81362856.260000005</v>
      </c>
      <c r="G9" s="2">
        <f t="shared" si="0"/>
        <v>1394631740.26</v>
      </c>
      <c r="H9" s="2">
        <f t="shared" si="0"/>
        <v>1394631740.26</v>
      </c>
      <c r="I9" s="2">
        <f t="shared" si="0"/>
        <v>1394631740.26</v>
      </c>
      <c r="J9" s="2">
        <f t="shared" si="0"/>
        <v>1394631740.26</v>
      </c>
    </row>
    <row r="10" spans="2:10" ht="26.4" x14ac:dyDescent="0.3">
      <c r="B10" s="11"/>
      <c r="C10" s="1" t="s">
        <v>8</v>
      </c>
      <c r="D10" s="2">
        <f>SUM(E10:J10)</f>
        <v>0</v>
      </c>
      <c r="E10" s="2">
        <f>E15+E35</f>
        <v>0</v>
      </c>
      <c r="F10" s="2">
        <f t="shared" ref="F10:J10" si="1">F15+F35</f>
        <v>0</v>
      </c>
      <c r="G10" s="2">
        <f t="shared" si="1"/>
        <v>0</v>
      </c>
      <c r="H10" s="2">
        <f t="shared" si="1"/>
        <v>0</v>
      </c>
      <c r="I10" s="2">
        <f t="shared" si="1"/>
        <v>0</v>
      </c>
      <c r="J10" s="2">
        <f t="shared" si="1"/>
        <v>0</v>
      </c>
    </row>
    <row r="11" spans="2:10" ht="26.4" x14ac:dyDescent="0.3">
      <c r="B11" s="11"/>
      <c r="C11" s="1" t="s">
        <v>9</v>
      </c>
      <c r="D11" s="2">
        <f>SUM(E11:J11)</f>
        <v>4905481600</v>
      </c>
      <c r="E11" s="2">
        <f t="shared" ref="E11:J12" si="2">E16+E36</f>
        <v>23401600</v>
      </c>
      <c r="F11" s="2">
        <f t="shared" si="2"/>
        <v>0</v>
      </c>
      <c r="G11" s="2">
        <f t="shared" si="2"/>
        <v>1220520000</v>
      </c>
      <c r="H11" s="2">
        <f t="shared" si="2"/>
        <v>1220520000</v>
      </c>
      <c r="I11" s="2">
        <f t="shared" si="2"/>
        <v>1220520000</v>
      </c>
      <c r="J11" s="2">
        <f t="shared" si="2"/>
        <v>1220520000</v>
      </c>
    </row>
    <row r="12" spans="2:10" ht="26.4" x14ac:dyDescent="0.3">
      <c r="B12" s="11"/>
      <c r="C12" s="1" t="s">
        <v>10</v>
      </c>
      <c r="D12" s="2">
        <f>SUM(E12:J12)</f>
        <v>953694300.96000004</v>
      </c>
      <c r="E12" s="2">
        <f t="shared" si="2"/>
        <v>175884483.66</v>
      </c>
      <c r="F12" s="2">
        <f t="shared" si="2"/>
        <v>81362856.260000005</v>
      </c>
      <c r="G12" s="2">
        <f t="shared" si="2"/>
        <v>174111740.25999999</v>
      </c>
      <c r="H12" s="2">
        <f t="shared" si="2"/>
        <v>174111740.25999999</v>
      </c>
      <c r="I12" s="2">
        <f t="shared" si="2"/>
        <v>174111740.25999999</v>
      </c>
      <c r="J12" s="2">
        <f t="shared" si="2"/>
        <v>174111740.25999999</v>
      </c>
    </row>
    <row r="13" spans="2:10" x14ac:dyDescent="0.3">
      <c r="B13" s="11" t="s">
        <v>11</v>
      </c>
      <c r="C13" s="11"/>
      <c r="D13" s="11"/>
      <c r="E13" s="11"/>
      <c r="F13" s="11"/>
      <c r="G13" s="11"/>
      <c r="H13" s="11"/>
      <c r="I13" s="11"/>
      <c r="J13" s="11"/>
    </row>
    <row r="14" spans="2:10" x14ac:dyDescent="0.3">
      <c r="B14" s="11" t="s">
        <v>6</v>
      </c>
      <c r="C14" s="1" t="s">
        <v>7</v>
      </c>
      <c r="D14" s="4">
        <f>SUM(E14:J14)</f>
        <v>5460498246.04</v>
      </c>
      <c r="E14" s="4">
        <f t="shared" ref="E14:J14" si="3">SUM(E15:E17)</f>
        <v>95575166.039999992</v>
      </c>
      <c r="F14" s="4">
        <f t="shared" si="3"/>
        <v>0</v>
      </c>
      <c r="G14" s="4">
        <f t="shared" si="3"/>
        <v>1341230770</v>
      </c>
      <c r="H14" s="4">
        <f t="shared" si="3"/>
        <v>1341230770</v>
      </c>
      <c r="I14" s="4">
        <f t="shared" si="3"/>
        <v>1341230770</v>
      </c>
      <c r="J14" s="4">
        <f t="shared" si="3"/>
        <v>1341230770</v>
      </c>
    </row>
    <row r="15" spans="2:10" x14ac:dyDescent="0.3">
      <c r="B15" s="11"/>
      <c r="C15" s="1" t="s">
        <v>12</v>
      </c>
      <c r="D15" s="4">
        <f>SUM(E15:J15)</f>
        <v>0</v>
      </c>
      <c r="E15" s="4">
        <f>E20+E25+E30</f>
        <v>0</v>
      </c>
      <c r="F15" s="4">
        <f t="shared" ref="F15:J15" si="4">F20+F25+F30</f>
        <v>0</v>
      </c>
      <c r="G15" s="4">
        <f t="shared" si="4"/>
        <v>0</v>
      </c>
      <c r="H15" s="4">
        <f t="shared" si="4"/>
        <v>0</v>
      </c>
      <c r="I15" s="4">
        <f t="shared" si="4"/>
        <v>0</v>
      </c>
      <c r="J15" s="4">
        <f t="shared" si="4"/>
        <v>0</v>
      </c>
    </row>
    <row r="16" spans="2:10" x14ac:dyDescent="0.3">
      <c r="B16" s="11"/>
      <c r="C16" s="1" t="s">
        <v>13</v>
      </c>
      <c r="D16" s="4">
        <f>SUM(E16:J16)</f>
        <v>4905481600</v>
      </c>
      <c r="E16" s="4">
        <f>E21+E26+E31</f>
        <v>23401600</v>
      </c>
      <c r="F16" s="4">
        <f t="shared" ref="F16:J16" si="5">F21+F26+F31</f>
        <v>0</v>
      </c>
      <c r="G16" s="4">
        <f t="shared" si="5"/>
        <v>1220520000</v>
      </c>
      <c r="H16" s="4">
        <f t="shared" si="5"/>
        <v>1220520000</v>
      </c>
      <c r="I16" s="4">
        <f t="shared" si="5"/>
        <v>1220520000</v>
      </c>
      <c r="J16" s="4">
        <f t="shared" si="5"/>
        <v>1220520000</v>
      </c>
    </row>
    <row r="17" spans="2:10" x14ac:dyDescent="0.3">
      <c r="B17" s="11"/>
      <c r="C17" s="1" t="s">
        <v>14</v>
      </c>
      <c r="D17" s="4">
        <f>SUM(E17:J17)</f>
        <v>555016646.03999996</v>
      </c>
      <c r="E17" s="4">
        <f>E22+E27+E32</f>
        <v>72173566.039999992</v>
      </c>
      <c r="F17" s="4">
        <f t="shared" ref="F17:J17" si="6">F22+F27+F32</f>
        <v>0</v>
      </c>
      <c r="G17" s="4">
        <f t="shared" si="6"/>
        <v>120710770</v>
      </c>
      <c r="H17" s="4">
        <f t="shared" si="6"/>
        <v>120710770</v>
      </c>
      <c r="I17" s="4">
        <f t="shared" si="6"/>
        <v>120710770</v>
      </c>
      <c r="J17" s="4">
        <f t="shared" si="6"/>
        <v>120710770</v>
      </c>
    </row>
    <row r="18" spans="2:10" x14ac:dyDescent="0.3">
      <c r="B18" s="11" t="s">
        <v>15</v>
      </c>
      <c r="C18" s="11"/>
      <c r="D18" s="11"/>
      <c r="E18" s="11"/>
      <c r="F18" s="11"/>
      <c r="G18" s="11"/>
      <c r="H18" s="11"/>
      <c r="I18" s="11"/>
      <c r="J18" s="11"/>
    </row>
    <row r="19" spans="2:10" x14ac:dyDescent="0.3">
      <c r="B19" s="11" t="s">
        <v>16</v>
      </c>
      <c r="C19" s="1" t="s">
        <v>7</v>
      </c>
      <c r="D19" s="4">
        <f>SUM(E19:J19)</f>
        <v>5451631712.71</v>
      </c>
      <c r="E19" s="4">
        <f t="shared" ref="E19:J19" si="7">SUM(E20:E22)</f>
        <v>86708632.709999993</v>
      </c>
      <c r="F19" s="4">
        <f t="shared" si="7"/>
        <v>0</v>
      </c>
      <c r="G19" s="4">
        <f t="shared" si="7"/>
        <v>1341230770</v>
      </c>
      <c r="H19" s="4">
        <f t="shared" si="7"/>
        <v>1341230770</v>
      </c>
      <c r="I19" s="4">
        <f t="shared" si="7"/>
        <v>1341230770</v>
      </c>
      <c r="J19" s="4">
        <f t="shared" si="7"/>
        <v>1341230770</v>
      </c>
    </row>
    <row r="20" spans="2:10" x14ac:dyDescent="0.3">
      <c r="B20" s="11"/>
      <c r="C20" s="1" t="s">
        <v>12</v>
      </c>
      <c r="D20" s="4">
        <f>SUM(E20:J20)</f>
        <v>0</v>
      </c>
      <c r="E20" s="4">
        <f>[1]Лист1!$F$8</f>
        <v>0</v>
      </c>
      <c r="F20" s="4">
        <f>[1]Лист1!$F$8</f>
        <v>0</v>
      </c>
      <c r="G20" s="4">
        <f>[1]Лист1!$F$8</f>
        <v>0</v>
      </c>
      <c r="H20" s="4">
        <f>[1]Лист1!$F$8</f>
        <v>0</v>
      </c>
      <c r="I20" s="4">
        <f>[1]Лист1!$F$8</f>
        <v>0</v>
      </c>
      <c r="J20" s="4">
        <f>[1]Лист1!$F$8</f>
        <v>0</v>
      </c>
    </row>
    <row r="21" spans="2:10" x14ac:dyDescent="0.3">
      <c r="B21" s="11"/>
      <c r="C21" s="1" t="s">
        <v>13</v>
      </c>
      <c r="D21" s="4">
        <f>SUM(E21:J21)</f>
        <v>4897516200</v>
      </c>
      <c r="E21" s="4">
        <v>15436200</v>
      </c>
      <c r="F21" s="4">
        <v>0</v>
      </c>
      <c r="G21" s="4">
        <v>1220520000</v>
      </c>
      <c r="H21" s="4">
        <v>1220520000</v>
      </c>
      <c r="I21" s="4">
        <v>1220520000</v>
      </c>
      <c r="J21" s="4">
        <v>1220520000</v>
      </c>
    </row>
    <row r="22" spans="2:10" x14ac:dyDescent="0.3">
      <c r="B22" s="11"/>
      <c r="C22" s="1" t="s">
        <v>14</v>
      </c>
      <c r="D22" s="4">
        <f>SUM(E22:J22)</f>
        <v>554115512.71000004</v>
      </c>
      <c r="E22" s="4">
        <v>71272432.709999993</v>
      </c>
      <c r="F22" s="4">
        <f>[1]Лист1!$G$10</f>
        <v>0</v>
      </c>
      <c r="G22" s="4">
        <v>120710770</v>
      </c>
      <c r="H22" s="4">
        <v>120710770</v>
      </c>
      <c r="I22" s="4">
        <v>120710770</v>
      </c>
      <c r="J22" s="4">
        <v>120710770</v>
      </c>
    </row>
    <row r="23" spans="2:10" x14ac:dyDescent="0.3">
      <c r="B23" s="11" t="s">
        <v>17</v>
      </c>
      <c r="C23" s="11"/>
      <c r="D23" s="11"/>
      <c r="E23" s="11"/>
      <c r="F23" s="11"/>
      <c r="G23" s="11"/>
      <c r="H23" s="11"/>
      <c r="I23" s="11"/>
      <c r="J23" s="11"/>
    </row>
    <row r="24" spans="2:10" x14ac:dyDescent="0.3">
      <c r="B24" s="11" t="s">
        <v>18</v>
      </c>
      <c r="C24" s="1" t="s">
        <v>7</v>
      </c>
      <c r="D24" s="4">
        <f>SUM(E24:J24)</f>
        <v>8866533.3300000001</v>
      </c>
      <c r="E24" s="4">
        <f t="shared" ref="E24:J24" si="8">SUM(E25:E27)</f>
        <v>8866533.3300000001</v>
      </c>
      <c r="F24" s="4">
        <f t="shared" si="8"/>
        <v>0</v>
      </c>
      <c r="G24" s="4">
        <f t="shared" si="8"/>
        <v>0</v>
      </c>
      <c r="H24" s="4">
        <f t="shared" si="8"/>
        <v>0</v>
      </c>
      <c r="I24" s="4">
        <f t="shared" si="8"/>
        <v>0</v>
      </c>
      <c r="J24" s="4">
        <f t="shared" si="8"/>
        <v>0</v>
      </c>
    </row>
    <row r="25" spans="2:10" x14ac:dyDescent="0.3">
      <c r="B25" s="11"/>
      <c r="C25" s="1" t="s">
        <v>12</v>
      </c>
      <c r="D25" s="4">
        <f>SUM(E25:J25)</f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</row>
    <row r="26" spans="2:10" x14ac:dyDescent="0.3">
      <c r="B26" s="11"/>
      <c r="C26" s="1" t="s">
        <v>13</v>
      </c>
      <c r="D26" s="4">
        <f>SUM(E26:J26)</f>
        <v>7965400</v>
      </c>
      <c r="E26" s="4">
        <v>7965400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</row>
    <row r="27" spans="2:10" x14ac:dyDescent="0.3">
      <c r="B27" s="11"/>
      <c r="C27" s="1" t="s">
        <v>14</v>
      </c>
      <c r="D27" s="4">
        <f>SUM(E27:J27)</f>
        <v>901133.33</v>
      </c>
      <c r="E27" s="4">
        <v>901133.33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</row>
    <row r="28" spans="2:10" x14ac:dyDescent="0.3">
      <c r="B28" s="11" t="s">
        <v>19</v>
      </c>
      <c r="C28" s="11"/>
      <c r="D28" s="11"/>
      <c r="E28" s="11"/>
      <c r="F28" s="11"/>
      <c r="G28" s="11"/>
      <c r="H28" s="11"/>
      <c r="I28" s="11"/>
      <c r="J28" s="11"/>
    </row>
    <row r="29" spans="2:10" x14ac:dyDescent="0.3">
      <c r="B29" s="11" t="s">
        <v>20</v>
      </c>
      <c r="C29" s="1" t="s">
        <v>7</v>
      </c>
      <c r="D29" s="4">
        <f>SUM(E29:J29)</f>
        <v>0</v>
      </c>
      <c r="E29" s="4">
        <f t="shared" ref="E29:J29" si="9">SUM(E30:E32)</f>
        <v>0</v>
      </c>
      <c r="F29" s="4">
        <f t="shared" si="9"/>
        <v>0</v>
      </c>
      <c r="G29" s="4">
        <f t="shared" si="9"/>
        <v>0</v>
      </c>
      <c r="H29" s="4">
        <f t="shared" si="9"/>
        <v>0</v>
      </c>
      <c r="I29" s="4">
        <f t="shared" si="9"/>
        <v>0</v>
      </c>
      <c r="J29" s="4">
        <f t="shared" si="9"/>
        <v>0</v>
      </c>
    </row>
    <row r="30" spans="2:10" x14ac:dyDescent="0.3">
      <c r="B30" s="11"/>
      <c r="C30" s="1" t="s">
        <v>12</v>
      </c>
      <c r="D30" s="4">
        <f>SUM(E30:J30)</f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</row>
    <row r="31" spans="2:10" x14ac:dyDescent="0.3">
      <c r="B31" s="11"/>
      <c r="C31" s="1" t="s">
        <v>13</v>
      </c>
      <c r="D31" s="4">
        <f>SUM(E31:J31)</f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</row>
    <row r="32" spans="2:10" x14ac:dyDescent="0.3">
      <c r="B32" s="11"/>
      <c r="C32" s="1" t="s">
        <v>14</v>
      </c>
      <c r="D32" s="4">
        <f>SUM(E32:J32)</f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</row>
    <row r="33" spans="2:10" x14ac:dyDescent="0.3">
      <c r="B33" s="11" t="s">
        <v>21</v>
      </c>
      <c r="C33" s="11"/>
      <c r="D33" s="11"/>
      <c r="E33" s="11"/>
      <c r="F33" s="11"/>
      <c r="G33" s="11"/>
      <c r="H33" s="11"/>
      <c r="I33" s="11"/>
      <c r="J33" s="11"/>
    </row>
    <row r="34" spans="2:10" x14ac:dyDescent="0.3">
      <c r="B34" s="11" t="s">
        <v>6</v>
      </c>
      <c r="C34" s="1" t="s">
        <v>7</v>
      </c>
      <c r="D34" s="3">
        <f>SUM(E34:J34)</f>
        <v>398677654.91999996</v>
      </c>
      <c r="E34" s="3">
        <f t="shared" ref="E34:J34" si="10">SUM(E35:E37)</f>
        <v>103710917.62</v>
      </c>
      <c r="F34" s="3">
        <f t="shared" si="10"/>
        <v>81362856.260000005</v>
      </c>
      <c r="G34" s="3">
        <f t="shared" si="10"/>
        <v>53400970.259999998</v>
      </c>
      <c r="H34" s="3">
        <f t="shared" si="10"/>
        <v>53400970.259999998</v>
      </c>
      <c r="I34" s="3">
        <f t="shared" si="10"/>
        <v>53400970.259999998</v>
      </c>
      <c r="J34" s="3">
        <f t="shared" si="10"/>
        <v>53400970.259999998</v>
      </c>
    </row>
    <row r="35" spans="2:10" x14ac:dyDescent="0.3">
      <c r="B35" s="11"/>
      <c r="C35" s="1" t="s">
        <v>12</v>
      </c>
      <c r="D35" s="3">
        <f>SUM(E35:J35)</f>
        <v>0</v>
      </c>
      <c r="E35" s="3">
        <f>E40+E45+E50</f>
        <v>0</v>
      </c>
      <c r="F35" s="3">
        <f t="shared" ref="F35:J35" si="11">F40+F45+F50</f>
        <v>0</v>
      </c>
      <c r="G35" s="3">
        <f t="shared" si="11"/>
        <v>0</v>
      </c>
      <c r="H35" s="3">
        <f t="shared" si="11"/>
        <v>0</v>
      </c>
      <c r="I35" s="3">
        <f t="shared" si="11"/>
        <v>0</v>
      </c>
      <c r="J35" s="3">
        <f t="shared" si="11"/>
        <v>0</v>
      </c>
    </row>
    <row r="36" spans="2:10" x14ac:dyDescent="0.3">
      <c r="B36" s="11"/>
      <c r="C36" s="1" t="s">
        <v>13</v>
      </c>
      <c r="D36" s="3">
        <f>SUM(E36:J36)</f>
        <v>0</v>
      </c>
      <c r="E36" s="3">
        <f>E41+E46+E51</f>
        <v>0</v>
      </c>
      <c r="F36" s="3">
        <f t="shared" ref="F36:J36" si="12">F41+F46+F51</f>
        <v>0</v>
      </c>
      <c r="G36" s="3">
        <f t="shared" si="12"/>
        <v>0</v>
      </c>
      <c r="H36" s="3">
        <f t="shared" si="12"/>
        <v>0</v>
      </c>
      <c r="I36" s="3">
        <f t="shared" si="12"/>
        <v>0</v>
      </c>
      <c r="J36" s="3">
        <f t="shared" si="12"/>
        <v>0</v>
      </c>
    </row>
    <row r="37" spans="2:10" x14ac:dyDescent="0.3">
      <c r="B37" s="11"/>
      <c r="C37" s="1" t="s">
        <v>14</v>
      </c>
      <c r="D37" s="3">
        <f>SUM(E37:J37)</f>
        <v>398677654.91999996</v>
      </c>
      <c r="E37" s="3">
        <f>E42+E47+E52</f>
        <v>103710917.62</v>
      </c>
      <c r="F37" s="3">
        <f t="shared" ref="F37:J37" si="13">F42+F47+F52</f>
        <v>81362856.260000005</v>
      </c>
      <c r="G37" s="3">
        <f t="shared" si="13"/>
        <v>53400970.259999998</v>
      </c>
      <c r="H37" s="3">
        <f t="shared" si="13"/>
        <v>53400970.259999998</v>
      </c>
      <c r="I37" s="3">
        <f t="shared" si="13"/>
        <v>53400970.259999998</v>
      </c>
      <c r="J37" s="3">
        <f t="shared" si="13"/>
        <v>53400970.259999998</v>
      </c>
    </row>
    <row r="38" spans="2:10" x14ac:dyDescent="0.3">
      <c r="B38" s="11" t="s">
        <v>22</v>
      </c>
      <c r="C38" s="11"/>
      <c r="D38" s="11"/>
      <c r="E38" s="11"/>
      <c r="F38" s="11"/>
      <c r="G38" s="11"/>
      <c r="H38" s="11"/>
      <c r="I38" s="11"/>
      <c r="J38" s="11"/>
    </row>
    <row r="39" spans="2:10" ht="27.75" customHeight="1" x14ac:dyDescent="0.3">
      <c r="B39" s="11" t="s">
        <v>23</v>
      </c>
      <c r="C39" s="1" t="s">
        <v>7</v>
      </c>
      <c r="D39" s="4">
        <f>SUM(E39:J39)</f>
        <v>351250450.45000005</v>
      </c>
      <c r="E39" s="4">
        <f t="shared" ref="E39:J39" si="14">SUM(E40:E42)</f>
        <v>84700904.700000003</v>
      </c>
      <c r="F39" s="4">
        <f t="shared" si="14"/>
        <v>64520474.869999997</v>
      </c>
      <c r="G39" s="4">
        <f t="shared" si="14"/>
        <v>50507267.719999999</v>
      </c>
      <c r="H39" s="4">
        <f t="shared" si="14"/>
        <v>50507267.719999999</v>
      </c>
      <c r="I39" s="4">
        <f t="shared" si="14"/>
        <v>50507267.719999999</v>
      </c>
      <c r="J39" s="4">
        <f t="shared" si="14"/>
        <v>50507267.719999999</v>
      </c>
    </row>
    <row r="40" spans="2:10" ht="27.75" customHeight="1" x14ac:dyDescent="0.3">
      <c r="B40" s="11"/>
      <c r="C40" s="1" t="s">
        <v>12</v>
      </c>
      <c r="D40" s="4">
        <f>SUM(E40:J40)</f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</row>
    <row r="41" spans="2:10" ht="27.75" customHeight="1" x14ac:dyDescent="0.3">
      <c r="B41" s="11"/>
      <c r="C41" s="1" t="s">
        <v>13</v>
      </c>
      <c r="D41" s="4">
        <f>SUM(E41:J41)</f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</row>
    <row r="42" spans="2:10" ht="27.75" customHeight="1" x14ac:dyDescent="0.3">
      <c r="B42" s="11"/>
      <c r="C42" s="1" t="s">
        <v>14</v>
      </c>
      <c r="D42" s="4">
        <f>SUM(E42:J42)</f>
        <v>351250450.45000005</v>
      </c>
      <c r="E42" s="4">
        <v>84700904.700000003</v>
      </c>
      <c r="F42" s="4">
        <v>64520474.869999997</v>
      </c>
      <c r="G42" s="4">
        <v>50507267.719999999</v>
      </c>
      <c r="H42" s="4">
        <v>50507267.719999999</v>
      </c>
      <c r="I42" s="4">
        <v>50507267.719999999</v>
      </c>
      <c r="J42" s="4">
        <v>50507267.719999999</v>
      </c>
    </row>
    <row r="43" spans="2:10" x14ac:dyDescent="0.3">
      <c r="B43" s="11" t="s">
        <v>24</v>
      </c>
      <c r="C43" s="11"/>
      <c r="D43" s="11"/>
      <c r="E43" s="11"/>
      <c r="F43" s="11"/>
      <c r="G43" s="11"/>
      <c r="H43" s="11"/>
      <c r="I43" s="11"/>
      <c r="J43" s="11"/>
    </row>
    <row r="44" spans="2:10" ht="24.75" customHeight="1" x14ac:dyDescent="0.3">
      <c r="B44" s="11" t="s">
        <v>25</v>
      </c>
      <c r="C44" s="1" t="s">
        <v>7</v>
      </c>
      <c r="D44" s="4">
        <f>SUM(E44:J44)</f>
        <v>19098640.869999997</v>
      </c>
      <c r="E44" s="4">
        <f t="shared" ref="E44:J44" si="15">SUM(E45:E47)</f>
        <v>8517540.3499999996</v>
      </c>
      <c r="F44" s="4">
        <f t="shared" si="15"/>
        <v>10581100.52</v>
      </c>
      <c r="G44" s="4">
        <f t="shared" si="15"/>
        <v>0</v>
      </c>
      <c r="H44" s="4">
        <f t="shared" si="15"/>
        <v>0</v>
      </c>
      <c r="I44" s="4">
        <f t="shared" si="15"/>
        <v>0</v>
      </c>
      <c r="J44" s="4">
        <f t="shared" si="15"/>
        <v>0</v>
      </c>
    </row>
    <row r="45" spans="2:10" ht="24.75" customHeight="1" x14ac:dyDescent="0.3">
      <c r="B45" s="11"/>
      <c r="C45" s="1" t="s">
        <v>12</v>
      </c>
      <c r="D45" s="4">
        <f>SUM(E45:J45)</f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</row>
    <row r="46" spans="2:10" ht="24.75" customHeight="1" x14ac:dyDescent="0.3">
      <c r="B46" s="11"/>
      <c r="C46" s="1" t="s">
        <v>13</v>
      </c>
      <c r="D46" s="4">
        <f>SUM(E46:J46)</f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</row>
    <row r="47" spans="2:10" ht="24.75" customHeight="1" x14ac:dyDescent="0.3">
      <c r="B47" s="11"/>
      <c r="C47" s="1" t="s">
        <v>14</v>
      </c>
      <c r="D47" s="4">
        <f>SUM(E47:J47)</f>
        <v>19098640.869999997</v>
      </c>
      <c r="E47" s="4">
        <v>8517540.3499999996</v>
      </c>
      <c r="F47" s="4">
        <v>10581100.52</v>
      </c>
      <c r="G47" s="4">
        <v>0</v>
      </c>
      <c r="H47" s="4">
        <v>0</v>
      </c>
      <c r="I47" s="4">
        <v>0</v>
      </c>
      <c r="J47" s="4">
        <v>0</v>
      </c>
    </row>
    <row r="48" spans="2:10" ht="28.5" customHeight="1" x14ac:dyDescent="0.3">
      <c r="B48" s="11" t="s">
        <v>26</v>
      </c>
      <c r="C48" s="11"/>
      <c r="D48" s="11"/>
      <c r="E48" s="11"/>
      <c r="F48" s="11"/>
      <c r="G48" s="11"/>
      <c r="H48" s="11"/>
      <c r="I48" s="11"/>
      <c r="J48" s="11"/>
    </row>
    <row r="49" spans="2:10" x14ac:dyDescent="0.3">
      <c r="B49" s="11" t="s">
        <v>16</v>
      </c>
      <c r="C49" s="1" t="s">
        <v>7</v>
      </c>
      <c r="D49" s="4">
        <f>SUM(E49:J49)</f>
        <v>28328563.599999998</v>
      </c>
      <c r="E49" s="4">
        <f t="shared" ref="E49:J49" si="16">SUM(E50:E52)</f>
        <v>10492472.57</v>
      </c>
      <c r="F49" s="4">
        <f t="shared" si="16"/>
        <v>6261280.8700000001</v>
      </c>
      <c r="G49" s="4">
        <f t="shared" si="16"/>
        <v>2893702.54</v>
      </c>
      <c r="H49" s="4">
        <f t="shared" si="16"/>
        <v>2893702.54</v>
      </c>
      <c r="I49" s="4">
        <f t="shared" si="16"/>
        <v>2893702.54</v>
      </c>
      <c r="J49" s="4">
        <f t="shared" si="16"/>
        <v>2893702.54</v>
      </c>
    </row>
    <row r="50" spans="2:10" x14ac:dyDescent="0.3">
      <c r="B50" s="11"/>
      <c r="C50" s="1" t="s">
        <v>12</v>
      </c>
      <c r="D50" s="4">
        <f>SUM(E50:J50)</f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</row>
    <row r="51" spans="2:10" x14ac:dyDescent="0.3">
      <c r="B51" s="11"/>
      <c r="C51" s="1" t="s">
        <v>13</v>
      </c>
      <c r="D51" s="4">
        <f>SUM(E51:J51)</f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</row>
    <row r="52" spans="2:10" x14ac:dyDescent="0.3">
      <c r="B52" s="11"/>
      <c r="C52" s="1" t="s">
        <v>14</v>
      </c>
      <c r="D52" s="4">
        <f>SUM(E52:J52)</f>
        <v>28328563.599999998</v>
      </c>
      <c r="E52" s="4">
        <v>10492472.57</v>
      </c>
      <c r="F52" s="4">
        <v>6261280.8700000001</v>
      </c>
      <c r="G52" s="4">
        <v>2893702.54</v>
      </c>
      <c r="H52" s="4">
        <v>2893702.54</v>
      </c>
      <c r="I52" s="4">
        <v>2893702.54</v>
      </c>
      <c r="J52" s="4">
        <v>2893702.54</v>
      </c>
    </row>
    <row r="55" spans="2:10" ht="17.399999999999999" x14ac:dyDescent="0.3">
      <c r="B55" s="7" t="s">
        <v>29</v>
      </c>
      <c r="C55" s="7"/>
      <c r="D55" s="6"/>
      <c r="E55" s="6"/>
      <c r="F55" s="6"/>
      <c r="G55" s="6"/>
      <c r="H55" s="6"/>
      <c r="I55" s="8" t="s">
        <v>30</v>
      </c>
      <c r="J55" s="8"/>
    </row>
  </sheetData>
  <mergeCells count="28">
    <mergeCell ref="B49:B52"/>
    <mergeCell ref="B23:J23"/>
    <mergeCell ref="B24:B27"/>
    <mergeCell ref="B28:J28"/>
    <mergeCell ref="B29:B32"/>
    <mergeCell ref="B33:J33"/>
    <mergeCell ref="B34:B37"/>
    <mergeCell ref="C4:C6"/>
    <mergeCell ref="D4:J4"/>
    <mergeCell ref="D5:D6"/>
    <mergeCell ref="E5:J5"/>
    <mergeCell ref="B48:J48"/>
    <mergeCell ref="B55:C55"/>
    <mergeCell ref="I55:J55"/>
    <mergeCell ref="G1:J1"/>
    <mergeCell ref="I2:J2"/>
    <mergeCell ref="B38:J38"/>
    <mergeCell ref="B39:B42"/>
    <mergeCell ref="B43:J43"/>
    <mergeCell ref="B44:B47"/>
    <mergeCell ref="B8:J8"/>
    <mergeCell ref="B9:B12"/>
    <mergeCell ref="B13:J13"/>
    <mergeCell ref="B14:B17"/>
    <mergeCell ref="B18:J18"/>
    <mergeCell ref="B19:B22"/>
    <mergeCell ref="B3:J3"/>
    <mergeCell ref="B4:B6"/>
  </mergeCells>
  <pageMargins left="0.31496062992125984" right="0.31496062992125984" top="0.35433070866141736" bottom="0.35433070866141736" header="0.11811023622047245" footer="0.31496062992125984"/>
  <pageSetup paperSize="9" scale="9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2026-04-15T01:38:51Z</dcterms:modified>
</cp:coreProperties>
</file>