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Отчеты\2025\8 Совершенствование муниципального регулирования ОТЧЕТ 2025\"/>
    </mc:Choice>
  </mc:AlternateContent>
  <xr:revisionPtr revIDLastSave="0" documentId="13_ncr:1_{7E8D5709-30DC-4F54-9887-11953F5A06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Print_Area" localSheetId="0">Лист1!$A$1:$D$263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1" i="1" l="1"/>
  <c r="C8" i="1" s="1"/>
  <c r="C122" i="1"/>
  <c r="C9" i="1" s="1"/>
  <c r="C15" i="1"/>
  <c r="D15" i="1"/>
  <c r="D14" i="1" s="1"/>
  <c r="G15" i="1"/>
  <c r="D253" i="1"/>
  <c r="D241" i="1"/>
  <c r="C102" i="1"/>
  <c r="D102" i="1"/>
  <c r="C103" i="1"/>
  <c r="D103" i="1"/>
  <c r="C101" i="1"/>
  <c r="G121" i="1" l="1"/>
  <c r="G122" i="1"/>
  <c r="C257" i="1"/>
  <c r="C253" i="1"/>
  <c r="D257" i="1"/>
  <c r="F122" i="1"/>
  <c r="F121" i="1"/>
  <c r="D107" i="1"/>
  <c r="C107" i="1"/>
  <c r="D101" i="1"/>
  <c r="F15" i="1"/>
  <c r="C14" i="1" l="1"/>
  <c r="F8" i="1"/>
  <c r="G8" i="1"/>
  <c r="F120" i="1"/>
  <c r="C120" i="1"/>
  <c r="G9" i="1" l="1"/>
  <c r="F9" i="1"/>
  <c r="F7" i="1" s="1"/>
  <c r="C118" i="1"/>
  <c r="C117" i="1"/>
  <c r="D118" i="1"/>
  <c r="D117" i="1"/>
  <c r="D251" i="1"/>
  <c r="D250" i="1"/>
  <c r="D249" i="1" s="1"/>
  <c r="C251" i="1"/>
  <c r="C250" i="1"/>
  <c r="C247" i="1"/>
  <c r="C245" i="1"/>
  <c r="D247" i="1"/>
  <c r="D245" i="1"/>
  <c r="D237" i="1"/>
  <c r="D238" i="1"/>
  <c r="C237" i="1"/>
  <c r="C238" i="1"/>
  <c r="D116" i="1" l="1"/>
  <c r="C116" i="1"/>
  <c r="D236" i="1"/>
  <c r="C236" i="1"/>
  <c r="C243" i="1" l="1"/>
  <c r="C230" i="1"/>
  <c r="C226" i="1"/>
  <c r="C222" i="1"/>
  <c r="C221" i="1"/>
  <c r="C218" i="1"/>
  <c r="C217" i="1"/>
  <c r="C214" i="1"/>
  <c r="C213" i="1"/>
  <c r="C210" i="1"/>
  <c r="C209" i="1"/>
  <c r="C206" i="1"/>
  <c r="C205" i="1"/>
  <c r="C202" i="1"/>
  <c r="C201" i="1"/>
  <c r="C198" i="1"/>
  <c r="C194" i="1"/>
  <c r="C190" i="1"/>
  <c r="C189" i="1"/>
  <c r="C186" i="1"/>
  <c r="C185" i="1"/>
  <c r="C182" i="1"/>
  <c r="C181" i="1"/>
  <c r="C178" i="1"/>
  <c r="C170" i="1"/>
  <c r="C165" i="1"/>
  <c r="C114" i="1"/>
  <c r="C110" i="1"/>
  <c r="C100" i="1"/>
  <c r="C91" i="1"/>
  <c r="C43" i="1"/>
  <c r="C42" i="1"/>
  <c r="C30" i="1"/>
  <c r="C241" i="1" l="1"/>
  <c r="C216" i="1"/>
  <c r="C196" i="1"/>
  <c r="C204" i="1"/>
  <c r="C212" i="1"/>
  <c r="C98" i="1"/>
  <c r="C28" i="1"/>
  <c r="C188" i="1"/>
  <c r="C108" i="1"/>
  <c r="C163" i="1"/>
  <c r="C192" i="1"/>
  <c r="C208" i="1"/>
  <c r="C200" i="1"/>
  <c r="C104" i="1"/>
  <c r="C112" i="1"/>
  <c r="C168" i="1"/>
  <c r="C232" i="1"/>
  <c r="C176" i="1"/>
  <c r="C180" i="1"/>
  <c r="C184" i="1"/>
  <c r="C228" i="1"/>
  <c r="C224" i="1"/>
  <c r="C220" i="1"/>
  <c r="C41" i="1"/>
  <c r="C90" i="1"/>
  <c r="C89" i="1" s="1"/>
  <c r="D243" i="1"/>
  <c r="D222" i="1" l="1"/>
  <c r="D221" i="1"/>
  <c r="D220" i="1" l="1"/>
  <c r="D234" i="1"/>
  <c r="D233" i="1"/>
  <c r="D121" i="1" s="1"/>
  <c r="D8" i="1" s="1"/>
  <c r="D232" i="1" l="1"/>
  <c r="D226" i="1" l="1"/>
  <c r="D230" i="1"/>
  <c r="D228" i="1" l="1"/>
  <c r="D224" i="1"/>
  <c r="D122" i="1" l="1"/>
  <c r="D9" i="1" s="1"/>
  <c r="D120" i="1" l="1"/>
  <c r="D218" i="1" l="1"/>
  <c r="D217" i="1"/>
  <c r="D214" i="1"/>
  <c r="D213" i="1"/>
  <c r="D210" i="1"/>
  <c r="D209" i="1"/>
  <c r="D206" i="1"/>
  <c r="D205" i="1"/>
  <c r="D202" i="1"/>
  <c r="D201" i="1"/>
  <c r="D198" i="1"/>
  <c r="D197" i="1"/>
  <c r="D196" i="1" l="1"/>
  <c r="D204" i="1"/>
  <c r="D216" i="1"/>
  <c r="D208" i="1"/>
  <c r="D212" i="1"/>
  <c r="D200" i="1"/>
  <c r="D91" i="1"/>
  <c r="C7" i="1" l="1"/>
  <c r="D194" i="1"/>
  <c r="D193" i="1"/>
  <c r="D190" i="1"/>
  <c r="D186" i="1"/>
  <c r="D182" i="1"/>
  <c r="D181" i="1"/>
  <c r="D178" i="1"/>
  <c r="D170" i="1"/>
  <c r="D165" i="1"/>
  <c r="D184" i="1" l="1"/>
  <c r="D168" i="1"/>
  <c r="D176" i="1"/>
  <c r="D163" i="1"/>
  <c r="D180" i="1"/>
  <c r="D192" i="1"/>
  <c r="D188" i="1"/>
  <c r="D114" i="1"/>
  <c r="D110" i="1"/>
  <c r="D106" i="1"/>
  <c r="D100" i="1"/>
  <c r="D90" i="1" l="1"/>
  <c r="D89" i="1" s="1"/>
  <c r="D108" i="1"/>
  <c r="D104" i="1"/>
  <c r="D112" i="1"/>
  <c r="D98" i="1"/>
  <c r="D30" i="1"/>
  <c r="D43" i="1"/>
  <c r="G7" i="1"/>
  <c r="D28" i="1" l="1"/>
  <c r="D7" i="1"/>
  <c r="D41" i="1"/>
</calcChain>
</file>

<file path=xl/sharedStrings.xml><?xml version="1.0" encoding="utf-8"?>
<sst xmlns="http://schemas.openxmlformats.org/spreadsheetml/2006/main" count="486" uniqueCount="160">
  <si>
    <t>Наименование программы, подпрограммы,  основного мероприятия, мероприятия, проекта</t>
  </si>
  <si>
    <t>Источники финансирования / Наименование целевого показателя</t>
  </si>
  <si>
    <t>Предусмотренный объем финансирования (тыс. руб.) / Значение целевого показателя</t>
  </si>
  <si>
    <t>Всего</t>
  </si>
  <si>
    <t>Бюджет города</t>
  </si>
  <si>
    <t>Областной бюджет</t>
  </si>
  <si>
    <t>не менее 9</t>
  </si>
  <si>
    <t>да</t>
  </si>
  <si>
    <t>≤0</t>
  </si>
  <si>
    <t>≤0,5</t>
  </si>
  <si>
    <t>не более 10</t>
  </si>
  <si>
    <t>не более 100</t>
  </si>
  <si>
    <t>не менее 90</t>
  </si>
  <si>
    <t>Без финансирования</t>
  </si>
  <si>
    <t>нет</t>
  </si>
  <si>
    <t>не менее 89</t>
  </si>
  <si>
    <t xml:space="preserve">Основное мероприятие 1.1 Обеспечение эффективного управления муниципальными финансами, формирования, организации исполнения бюджета города </t>
  </si>
  <si>
    <t>Основное мероприятие 1.2 Организация работы по наполнению доходами бюджета города</t>
  </si>
  <si>
    <t>Основное мероприятие 1.3 Управление муниципальным долгом города Усолье-Сибирское и его обслуживание</t>
  </si>
  <si>
    <t>Основное мероприятие 1.4 Совершенствование осуществления внутреннего муниципального финансового контроля в сфере бюджетных  правоотношений, контроля за соблюдением законодательства Российской Федерации и иных нормативных правовых актов о контрактной системе в сфере закупок товаров, работ, услуг для обеспечения муниципальных нужд на территории города Усолье-Сибирское</t>
  </si>
  <si>
    <t>Основное мероприятие 2.3 Повышение эффективности распределения средств бюджета города</t>
  </si>
  <si>
    <t>Основное мероприятие 2.4 Развитие информационной системы управления муниципальными финансами</t>
  </si>
  <si>
    <t>Основное мероприятие 2.5 Повышению эффективности деятельности муниципаль-ных учреждений по предо-ставлению муниципальных услуг</t>
  </si>
  <si>
    <t>Основное мероприятие 3.1 Организация процесса управления и распоряжения муниципальным имуществом</t>
  </si>
  <si>
    <t>Основное мероприятие 3.2 Организация процесса управления и распоряжения земельными участками</t>
  </si>
  <si>
    <t>Основное мероприятие 3.3 Выполнение обязательств по владению и пользованию муниципальным имуществом</t>
  </si>
  <si>
    <t>Основное мероприятие 3.4 Руководство и управление в сфере установленных функций</t>
  </si>
  <si>
    <t>Основное мероприятие 4.1 Повышение эффективности управления экономическим развитием города Усолье-Сибирское</t>
  </si>
  <si>
    <t>не менее 85</t>
  </si>
  <si>
    <t>не менее 4</t>
  </si>
  <si>
    <t>Основное мероприятие 4.2 Повышение эффективности деятельности по регулированию контрактной системы в сфере закупок для муниципальных нужд города Усолье-Сибирское</t>
  </si>
  <si>
    <t>Основное мероприятие 4.3 Повышение эффективности использования городских территорий и территориальных резервов для осуществления градостроительной деятельности города Усолье-Сибирское</t>
  </si>
  <si>
    <t>Основное мероприятие 4.4 Своевременное и достоверное информирование населения города о деятельности органов местного самоуправления муниципального образования «город Усо-лье-Сибирское»</t>
  </si>
  <si>
    <t>Основное мероприятие 4.5 Обеспечение деятельности администрации города Усолье-Сибирское</t>
  </si>
  <si>
    <t>Основное мероприятие 4.6 Резервный фонд администрации города Усолье-Сибирское</t>
  </si>
  <si>
    <t>Основное мероприятие 4.7 Накопление, восполнение резерва материальных ресурсов города Усолье-Сибирское</t>
  </si>
  <si>
    <t>Основное мероприятие 4.8 Организация и проведение конкурса «Общественное признание»</t>
  </si>
  <si>
    <t>не менее 17</t>
  </si>
  <si>
    <t>Основное мероприятие 2.2 Реализация программно-целевых принципов организации деятельности органов местного самоуправления города Усолье-Сибирское</t>
  </si>
  <si>
    <t>не менее 1</t>
  </si>
  <si>
    <t>Основное мероприятие 4.10. Содержание МКУ «Городское управление капитального строительства»</t>
  </si>
  <si>
    <t>Основное мероприятие 4.11. Содержание МКУ "Централизованная бухгалтерия города Усолье-Сибирское"</t>
  </si>
  <si>
    <t xml:space="preserve">Основное мероприятие 4.12. Субсидии на реализацию мероприятий перечня проектов народных инициатив </t>
  </si>
  <si>
    <t xml:space="preserve">Основное мероприятие 4.13
Организация и проведение конкурса "Мы помним - мы гордимся"
</t>
  </si>
  <si>
    <t>Основное мероприятие 4.14
Предоставление субсидии на возмещение части затрат в связи с оказанием услуг по организации питания в муниципальных общеобразовательных учреждениях города Усолье-Сибирское</t>
  </si>
  <si>
    <t>Основное мероприятие 4.15
Содержание объектов недвижимого имущества, находящихся в собственности муниципальных образований Иркутской области и расположенных на территориях, которые подверглись загрязнению в результате экономической деятельности, связанной с производством химической продукции</t>
  </si>
  <si>
    <t xml:space="preserve"> -</t>
  </si>
  <si>
    <t>Основное мероприятие 4.17 Организация регулярных перевозок пассажиров и багажа наземным транспортом по нерегулируемым тарифам в границах города Усолье-Сибирское</t>
  </si>
  <si>
    <t>не менее 80</t>
  </si>
  <si>
    <t>Основное мероприятие 4.9. Реализация инициативных проектов</t>
  </si>
  <si>
    <t>Целевой показатель 20.                                                         Количество инициативных проектов</t>
  </si>
  <si>
    <t xml:space="preserve">Областной бюджет   </t>
  </si>
  <si>
    <t>на конец</t>
  </si>
  <si>
    <t>на начало</t>
  </si>
  <si>
    <t>Основное мероприятие 4.16. Поощрение муниципальных управленченских команд</t>
  </si>
  <si>
    <t>Целевой показатель 16.                                                         Индекс качества предоставления му-ниципальных услуг (баллы)</t>
  </si>
  <si>
    <t>Основное мероприятие 4.18. Содержание комитета по городскому хозяйству администрации города</t>
  </si>
  <si>
    <t xml:space="preserve">Бюджет города </t>
  </si>
  <si>
    <t xml:space="preserve">Областной бюджет </t>
  </si>
  <si>
    <t>Основное мероприяте 4.20. Мероприятие по вручению знака за педагогическую доблесть</t>
  </si>
  <si>
    <t>≥2,0</t>
  </si>
  <si>
    <t>Целевой показатель 3. Количество приобретенного подвижного состава (ед.)</t>
  </si>
  <si>
    <t>Основное мероприятие 3.5. Приобретение подвижного состава пассажирского транспорта общего пользования</t>
  </si>
  <si>
    <t>х</t>
  </si>
  <si>
    <t>Основное мероприятие 4.9 Реализация инициативных проектов на территории муниципального образования «город Усолье-Сибирское»</t>
  </si>
  <si>
    <t>Основное мероприятие 4.23. Организация и проведение конкурса "Моя усольская семья"</t>
  </si>
  <si>
    <t>-</t>
  </si>
  <si>
    <t xml:space="preserve">Бюджет города                            </t>
  </si>
  <si>
    <t>Мэр города Усолье-Сибирское</t>
  </si>
  <si>
    <t>М.В. Торопкин</t>
  </si>
  <si>
    <t>Таблица 1 к Приложению 3</t>
  </si>
  <si>
    <t>не менее 3</t>
  </si>
  <si>
    <t>проверить</t>
  </si>
  <si>
    <t>Кол. Информационных продуктов для информирования о деятельности ОМС в эфире телевещания</t>
  </si>
  <si>
    <r>
      <t xml:space="preserve">Информация об изменениях объемов финансирования и целевых показателей муниципальной программы города Усолье-Сибирское "Совершенствование муниципального регулирования" на 2019-2027 годы 
</t>
    </r>
    <r>
      <rPr>
        <b/>
        <u/>
        <sz val="12"/>
        <color theme="1"/>
        <rFont val="Times New Roman"/>
        <family val="1"/>
        <charset val="204"/>
      </rPr>
      <t>за 2025 год</t>
    </r>
  </si>
  <si>
    <r>
      <rPr>
        <i/>
        <sz val="12"/>
        <color rgb="FFFF0000"/>
        <rFont val="Times New Roman"/>
        <family val="1"/>
        <charset val="204"/>
      </rPr>
      <t xml:space="preserve">Целевой показатель 29. </t>
    </r>
    <r>
      <rPr>
        <sz val="12"/>
        <color rgb="FFFF0000"/>
        <rFont val="Times New Roman"/>
        <family val="1"/>
        <charset val="204"/>
      </rPr>
      <t xml:space="preserve">                               Количество участников конкурса, занявших призовые места.</t>
    </r>
  </si>
  <si>
    <r>
      <t xml:space="preserve">Редакция программы от </t>
    </r>
    <r>
      <rPr>
        <u/>
        <sz val="12"/>
        <rFont val="Times New Roman"/>
        <family val="1"/>
        <charset val="204"/>
      </rPr>
      <t>26.12.2025 № 2472-па</t>
    </r>
    <r>
      <rPr>
        <sz val="12"/>
        <rFont val="Times New Roman"/>
        <family val="1"/>
        <charset val="204"/>
      </rPr>
      <t xml:space="preserve">
(на конец отчетного периода)</t>
    </r>
  </si>
  <si>
    <t xml:space="preserve">Муниципальная программа города Усолье-Сибирское "Совершенствование муниципального регулирования"                                                     на 2019-2027 годы </t>
  </si>
  <si>
    <t>Подпрограмма 1 "Управление муниципальными финансами города Усолье-Сибирское"                                                                                              на 2019-2027 годы</t>
  </si>
  <si>
    <t>Подпрограмма 2 "Повышение эффективности бюджетных расходов города Усолье-Сибирское" на 2019-2027 годы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</si>
  <si>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«город Усолье-Сибирское"                                                                                              на 2019-2027 годы</t>
  </si>
  <si>
    <t>Подпрограмма 4 "Совершенствование муниципального управления города Усолье-Сибирское"                                                                                              на 2019-2027 годы</t>
  </si>
  <si>
    <t>≥4,0</t>
  </si>
  <si>
    <t>≥50</t>
  </si>
  <si>
    <t>Основное мероприятие 4.24. Содержание МКУ "Чистый город"</t>
  </si>
  <si>
    <r>
      <rPr>
        <i/>
        <sz val="12"/>
        <rFont val="Times New Roman"/>
        <family val="1"/>
        <charset val="204"/>
      </rPr>
      <t xml:space="preserve">Целевой показатель 16.  </t>
    </r>
    <r>
      <rPr>
        <sz val="12"/>
        <rFont val="Times New Roman"/>
        <family val="1"/>
        <charset val="204"/>
      </rPr>
      <t xml:space="preserve">                                                       Индекс качества предоставления му-ниципальных услуг (баллы)</t>
    </r>
  </si>
  <si>
    <r>
      <t>Редакция программы от 14.02.2025</t>
    </r>
    <r>
      <rPr>
        <u/>
        <sz val="12"/>
        <rFont val="Times New Roman"/>
        <family val="1"/>
        <charset val="204"/>
      </rPr>
      <t xml:space="preserve"> № 259-па</t>
    </r>
    <r>
      <rPr>
        <sz val="12"/>
        <rFont val="Times New Roman"/>
        <family val="1"/>
        <charset val="204"/>
      </rPr>
      <t xml:space="preserve">
(на начало отчетного периода)</t>
    </r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</si>
  <si>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  Качество управления муниципальными финансами</t>
    </r>
  </si>
  <si>
    <r>
      <rPr>
        <i/>
        <sz val="12"/>
        <rFont val="Times New Roman"/>
        <family val="1"/>
        <charset val="204"/>
      </rPr>
      <t xml:space="preserve">Целевой показатель 2.   </t>
    </r>
    <r>
      <rPr>
        <sz val="12"/>
        <rFont val="Times New Roman"/>
        <family val="1"/>
        <charset val="204"/>
      </rPr>
      <t xml:space="preserve">                                                        Эффективность бюджетных расходов города Усолье-Сибирское</t>
    </r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</si>
  <si>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   Эффективность управления земельными ресурсами и муниципальной собственностью</t>
    </r>
  </si>
  <si>
    <r>
      <rPr>
        <i/>
        <sz val="12"/>
        <rFont val="Times New Roman"/>
        <family val="1"/>
        <charset val="204"/>
      </rPr>
      <t xml:space="preserve">Целевой показатель 4.   </t>
    </r>
    <r>
      <rPr>
        <sz val="12"/>
        <rFont val="Times New Roman"/>
        <family val="1"/>
        <charset val="204"/>
      </rPr>
      <t xml:space="preserve">                                                       Открытость и эффективность деятельности органов местного самоуправления города Усолье-Сибирское </t>
    </r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</si>
  <si>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Наличие нормативных правовых актов по организации составления проекта бюджета города (1 – наличие/ 0 – отсутствие) (ед.)</t>
    </r>
  </si>
  <si>
    <r>
      <rPr>
        <i/>
        <sz val="12"/>
        <rFont val="Times New Roman"/>
        <family val="1"/>
        <charset val="204"/>
      </rPr>
      <t xml:space="preserve">Целевой показатель 2.   </t>
    </r>
    <r>
      <rPr>
        <sz val="12"/>
        <rFont val="Times New Roman"/>
        <family val="1"/>
        <charset val="204"/>
      </rPr>
      <t xml:space="preserve">                                                        Привлечение средств в бюджет города через обеспечение участия муниципалитета в реализации федеральных и областных целевых программ (да/нет) </t>
    </r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</si>
  <si>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  Отношение прироста расходов бюджета города в отчетном финансовом году, не обеспеченных соответствующим приростом доходов бюджета города, к объему расходов бюджета города (коэфф.)</t>
    </r>
  </si>
  <si>
    <r>
      <rPr>
        <i/>
        <sz val="12"/>
        <rFont val="Times New Roman"/>
        <family val="1"/>
        <charset val="204"/>
      </rPr>
      <t xml:space="preserve">Целевой показатель 4.   </t>
    </r>
    <r>
      <rPr>
        <sz val="12"/>
        <rFont val="Times New Roman"/>
        <family val="1"/>
        <charset val="204"/>
      </rPr>
      <t xml:space="preserve">                                                       Отношение объема просроченной кредиторской задолженности к расходам бюджета города (%)</t>
    </r>
  </si>
  <si>
    <r>
      <rPr>
        <i/>
        <sz val="12"/>
        <rFont val="Times New Roman"/>
        <family val="1"/>
        <charset val="204"/>
      </rPr>
      <t xml:space="preserve">Целевой показатель 5.   </t>
    </r>
    <r>
      <rPr>
        <sz val="12"/>
        <rFont val="Times New Roman"/>
        <family val="1"/>
        <charset val="204"/>
      </rPr>
      <t xml:space="preserve">                                                      Проведение публичных слушаний по проекту бюджета города и годовому отчету об исполнении бюджета города в соответствии с установленным порядком (1 – наличие, 0 – отсутствие) (ед.)</t>
    </r>
  </si>
  <si>
    <r>
      <rPr>
        <i/>
        <sz val="12"/>
        <rFont val="Times New Roman"/>
        <family val="1"/>
        <charset val="204"/>
      </rPr>
      <t xml:space="preserve">Целевой показатель 6.   </t>
    </r>
    <r>
      <rPr>
        <sz val="12"/>
        <rFont val="Times New Roman"/>
        <family val="1"/>
        <charset val="204"/>
      </rPr>
      <t xml:space="preserve">                                                      Своевременное предоставление бюджетной (бухгалтерской) отчетности в Министерство финансов Иркутской области (коэфф.)</t>
    </r>
  </si>
  <si>
    <r>
      <rPr>
        <i/>
        <sz val="12"/>
        <rFont val="Times New Roman"/>
        <family val="1"/>
        <charset val="204"/>
      </rPr>
      <t xml:space="preserve">Целевой показатель 7.   </t>
    </r>
    <r>
      <rPr>
        <sz val="12"/>
        <rFont val="Times New Roman"/>
        <family val="1"/>
        <charset val="204"/>
      </rPr>
      <t xml:space="preserve">                                                      Исполнение бюджета города по доходам без учета безвозмездных поступлений к утвержденному уровню (%)</t>
    </r>
  </si>
  <si>
    <r>
      <rPr>
        <i/>
        <sz val="12"/>
        <rFont val="Times New Roman"/>
        <family val="1"/>
        <charset val="204"/>
      </rPr>
      <t xml:space="preserve">Целевой показатель 8.   </t>
    </r>
    <r>
      <rPr>
        <sz val="12"/>
        <rFont val="Times New Roman"/>
        <family val="1"/>
        <charset val="204"/>
      </rPr>
      <t xml:space="preserve">                                                      Отношение объема муниципального долга к доходам бюджета без учета безвозмездных поступлений (%)</t>
    </r>
  </si>
  <si>
    <r>
      <rPr>
        <i/>
        <sz val="12"/>
        <rFont val="Times New Roman"/>
        <family val="1"/>
        <charset val="204"/>
      </rPr>
      <t xml:space="preserve">Целевой показатель 9.   </t>
    </r>
    <r>
      <rPr>
        <sz val="12"/>
        <rFont val="Times New Roman"/>
        <family val="1"/>
        <charset val="204"/>
      </rPr>
      <t xml:space="preserve">                                                      Отсутствие просроченной задолженности по долговым обязательствам города Усолье-Сибирское (1 – отсутствие, 0 – наличие) (ед.)</t>
    </r>
  </si>
  <si>
    <r>
      <rPr>
        <i/>
        <sz val="12"/>
        <rFont val="Times New Roman"/>
        <family val="1"/>
        <charset val="204"/>
      </rPr>
      <t xml:space="preserve">Целевой показатель 10.   </t>
    </r>
    <r>
      <rPr>
        <sz val="12"/>
        <rFont val="Times New Roman"/>
        <family val="1"/>
        <charset val="204"/>
      </rPr>
      <t xml:space="preserve">                                                      Удельный вес контрольных мероприятий (проверок), проведенных с нарушением сроков (%)</t>
    </r>
  </si>
  <si>
    <r>
      <rPr>
        <i/>
        <sz val="12"/>
        <rFont val="Times New Roman"/>
        <family val="1"/>
        <charset val="204"/>
      </rPr>
      <t xml:space="preserve">Целевой показатель 11.   </t>
    </r>
    <r>
      <rPr>
        <sz val="12"/>
        <rFont val="Times New Roman"/>
        <family val="1"/>
        <charset val="204"/>
      </rPr>
      <t xml:space="preserve">                                                      Доля исполненных представлений о ненадлежащем исполнении бюджета города (предписаний о нарушении требований бюджетного законодательства) к общему количеству представлений (предписаний), выданных по результатам контрольных мероприятий (%)</t>
    </r>
  </si>
  <si>
    <t>Основное мероприятие 2.1 Обеспечение сбалансированности и устойчивости бюджета города</t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</si>
  <si>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Отношение дефицита бюджета города к доходам без учета объема безвозмездных поступлений (%)</t>
    </r>
  </si>
  <si>
    <r>
      <rPr>
        <i/>
        <sz val="12"/>
        <rFont val="Times New Roman"/>
        <family val="1"/>
        <charset val="204"/>
      </rPr>
      <t xml:space="preserve">Целевой показатель 2.   </t>
    </r>
    <r>
      <rPr>
        <sz val="12"/>
        <rFont val="Times New Roman"/>
        <family val="1"/>
        <charset val="204"/>
      </rPr>
      <t xml:space="preserve">                                                        Рост просроченной кредиторской задолженности (да/нет) </t>
    </r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</si>
  <si>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 Отношение объема просроченной кредиторской задолженности муниципальных учреждений к расходам бюджета (%)</t>
    </r>
  </si>
  <si>
    <r>
      <rPr>
        <i/>
        <sz val="12"/>
        <rFont val="Times New Roman"/>
        <family val="1"/>
        <charset val="204"/>
      </rPr>
      <t xml:space="preserve">Целевой показатель 4.   </t>
    </r>
    <r>
      <rPr>
        <sz val="12"/>
        <rFont val="Times New Roman"/>
        <family val="1"/>
        <charset val="204"/>
      </rPr>
      <t xml:space="preserve">                                                       Наличие утвержденной методики прогнозирования поступлений доходов в бюджет города Усолье-Сибирское по главе 908 «Комитет по финансам администрации города Усолье-Сибирское» (да/нет) </t>
    </r>
  </si>
  <si>
    <r>
      <rPr>
        <i/>
        <sz val="12"/>
        <rFont val="Times New Roman"/>
        <family val="1"/>
        <charset val="204"/>
      </rPr>
      <t xml:space="preserve">Целевой показатель 5.   </t>
    </r>
    <r>
      <rPr>
        <sz val="12"/>
        <rFont val="Times New Roman"/>
        <family val="1"/>
        <charset val="204"/>
      </rPr>
      <t xml:space="preserve">                                                      Наличие утвержденной методики прогнозирования поступлений по источникам финансирования дефицита бюджета города Усолье-Сибирское по главе 908 «Комитет по финансам администрации города Усолье-Сибирское» (да/нет) </t>
    </r>
  </si>
  <si>
    <r>
      <rPr>
        <i/>
        <sz val="12"/>
        <rFont val="Times New Roman"/>
        <family val="1"/>
        <charset val="204"/>
      </rPr>
      <t xml:space="preserve">Целевой показатель 6.   </t>
    </r>
    <r>
      <rPr>
        <sz val="12"/>
        <rFont val="Times New Roman"/>
        <family val="1"/>
        <charset val="204"/>
      </rPr>
      <t xml:space="preserve">                                                     Наличие утвержденного порядка и методики планирования бюджетных ассигнований (да/нет) </t>
    </r>
  </si>
  <si>
    <r>
      <rPr>
        <i/>
        <sz val="12"/>
        <rFont val="Times New Roman"/>
        <family val="1"/>
        <charset val="204"/>
      </rPr>
      <t xml:space="preserve">Целевой показатель 7.   </t>
    </r>
    <r>
      <rPr>
        <sz val="12"/>
        <rFont val="Times New Roman"/>
        <family val="1"/>
        <charset val="204"/>
      </rPr>
      <t xml:space="preserve">                                                      Удельный вес расходов бюджета города, формируемых в рамках целевых программ, в общем объеме расходов бюджета города в отчетном финансовом году (%)</t>
    </r>
  </si>
  <si>
    <r>
      <rPr>
        <i/>
        <sz val="12"/>
        <rFont val="Times New Roman"/>
        <family val="1"/>
        <charset val="204"/>
      </rPr>
      <t xml:space="preserve">Целевой показатель 8.   </t>
    </r>
    <r>
      <rPr>
        <sz val="12"/>
        <rFont val="Times New Roman"/>
        <family val="1"/>
        <charset val="204"/>
      </rPr>
      <t xml:space="preserve">                                                     Доля муниципальных учреждений, выполнивших установленные муниципальными заданиями показатели объема и качества муниципальных услуг (%)</t>
    </r>
  </si>
  <si>
    <r>
      <rPr>
        <i/>
        <sz val="12"/>
        <rFont val="Times New Roman"/>
        <family val="1"/>
        <charset val="204"/>
      </rPr>
      <t xml:space="preserve">Целевой показатель 9.   </t>
    </r>
    <r>
      <rPr>
        <sz val="12"/>
        <rFont val="Times New Roman"/>
        <family val="1"/>
        <charset val="204"/>
      </rPr>
      <t xml:space="preserve">                                                      Доля муниципальных услуг, имеющих утвержденные стандарты качества (%)</t>
    </r>
  </si>
  <si>
    <r>
      <rPr>
        <i/>
        <sz val="12"/>
        <rFont val="Times New Roman"/>
        <family val="1"/>
        <charset val="204"/>
      </rPr>
      <t xml:space="preserve">Целевой показатель 10.   </t>
    </r>
    <r>
      <rPr>
        <sz val="12"/>
        <rFont val="Times New Roman"/>
        <family val="1"/>
        <charset val="204"/>
      </rPr>
      <t xml:space="preserve">                                                     Размещение информации о муниципальных финансах (результатах деятельности органов местного самоуправления, муниципальных учреждений) в средствах массовой информации, на специализированном сайте (да/нет) </t>
    </r>
  </si>
  <si>
    <r>
      <rPr>
        <i/>
        <sz val="12"/>
        <rFont val="Times New Roman"/>
        <family val="1"/>
        <charset val="204"/>
      </rPr>
      <t xml:space="preserve">Целевой показатель 4.   </t>
    </r>
    <r>
      <rPr>
        <sz val="12"/>
        <rFont val="Times New Roman"/>
        <family val="1"/>
        <charset val="204"/>
      </rPr>
      <t xml:space="preserve">                                                       Наличие утвержденной методики прогнозирования поступлений доходов в бюджет города Усолье-Сибирское по главе 908 «Комитет по финансам администрации города Усолье-Сибирское» (да/нет)</t>
    </r>
  </si>
  <si>
    <r>
      <rPr>
        <i/>
        <sz val="12"/>
        <rFont val="Times New Roman"/>
        <family val="1"/>
        <charset val="204"/>
      </rPr>
      <t xml:space="preserve">Целевой показатель 6.   </t>
    </r>
    <r>
      <rPr>
        <sz val="12"/>
        <rFont val="Times New Roman"/>
        <family val="1"/>
        <charset val="204"/>
      </rPr>
      <t xml:space="preserve">                                                     Наличие утвержденного порядка и методики планирования бюджетных ассигнований (да/нет)</t>
    </r>
  </si>
  <si>
    <r>
      <rPr>
        <i/>
        <sz val="12"/>
        <rFont val="Times New Roman"/>
        <family val="1"/>
        <charset val="204"/>
      </rPr>
      <t xml:space="preserve">Целевой показатель 10.   </t>
    </r>
    <r>
      <rPr>
        <sz val="12"/>
        <rFont val="Times New Roman"/>
        <family val="1"/>
        <charset val="204"/>
      </rPr>
      <t xml:space="preserve">                                                     Размещение информации о муниципальных финансах (результатах деятельности органов местного самоуправления, муниципальных учреждений) в средствах массовой информации, на специализированном сайте (да/нет)</t>
    </r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</si>
  <si>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Объем доходов бюджета города от использования и продажи муниципального имущества, получения доходов в виде государственной пошлины за выдачу разрешения на установку рекламных конструкций, администратором которых является КУМИ (руб.)</t>
    </r>
  </si>
  <si>
    <r>
      <rPr>
        <i/>
        <sz val="12"/>
        <rFont val="Times New Roman"/>
        <family val="1"/>
        <charset val="204"/>
      </rPr>
      <t xml:space="preserve">Целевой показатель 2.   </t>
    </r>
    <r>
      <rPr>
        <sz val="12"/>
        <rFont val="Times New Roman"/>
        <family val="1"/>
        <charset val="204"/>
      </rPr>
      <t xml:space="preserve">                                                        Объем неналоговых доходов бюджета города от аренды и продажи земельных участков, администратором которых является КУМИ (руб.)</t>
    </r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</si>
  <si>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 Доля исполненных обязательств по владению и пользованию муниципальным имуществом (%)</t>
    </r>
  </si>
  <si>
    <r>
      <rPr>
        <i/>
        <sz val="12"/>
        <rFont val="Times New Roman"/>
        <family val="1"/>
        <charset val="204"/>
      </rPr>
      <t xml:space="preserve">Целевой показатель 4.   </t>
    </r>
    <r>
      <rPr>
        <sz val="12"/>
        <rFont val="Times New Roman"/>
        <family val="1"/>
        <charset val="204"/>
      </rPr>
      <t xml:space="preserve">                                                       Уровень эффективности реализации муниципальной подпрограммы (%)</t>
    </r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</si>
  <si>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Объем доходов бюджета города от использования и продажи муниципального имущества, получения доходов в виде государственной пошлины за выдачу разрешения на установку рекламных конструкций (руб.)</t>
    </r>
  </si>
  <si>
    <r>
      <rPr>
        <i/>
        <sz val="12"/>
        <rFont val="Times New Roman"/>
        <family val="1"/>
        <charset val="204"/>
      </rPr>
      <t xml:space="preserve">Целевой показатель 2.   </t>
    </r>
    <r>
      <rPr>
        <sz val="12"/>
        <rFont val="Times New Roman"/>
        <family val="1"/>
        <charset val="204"/>
      </rPr>
      <t xml:space="preserve">                                                        Объем неналоговых доходов бюджета города от аренды и продажи земельных участков (руб.)</t>
    </r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</si>
  <si>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Наличие нормативных правовых актов о разработке, формировании и оценке эффективности реализации муниципальных программ (1 – наличие/ 0 – отсутствие) (ед.)</t>
    </r>
  </si>
  <si>
    <r>
      <rPr>
        <i/>
        <sz val="12"/>
        <rFont val="Times New Roman"/>
        <family val="1"/>
        <charset val="204"/>
      </rPr>
      <t xml:space="preserve">Целевой показатель 2.   </t>
    </r>
    <r>
      <rPr>
        <sz val="12"/>
        <rFont val="Times New Roman"/>
        <family val="1"/>
        <charset val="204"/>
      </rPr>
      <t xml:space="preserve">                                                      Наличие согласованного министерством экономического развития Иркутской области прогноза социально-экономического развития муниципального образования «город Усолье-Сибирское» (1 – наличие/ 0 – отсутствие) (ед.)</t>
    </r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</si>
  <si>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Количество предоставленных консультаций отделом потребительского рынка и предпринимательства гражданам по вопросам развития малого и среднего предпринимательства, в том числе, обратившимся в Общественную приемную для субъектов малого и среднего предпринимательства при администрации города Усолье-Сибирское (ед.)</t>
    </r>
  </si>
  <si>
    <r>
      <rPr>
        <i/>
        <sz val="12"/>
        <rFont val="Times New Roman"/>
        <family val="1"/>
        <charset val="204"/>
      </rPr>
      <t xml:space="preserve">Целевой показатель 4.   </t>
    </r>
    <r>
      <rPr>
        <sz val="12"/>
        <rFont val="Times New Roman"/>
        <family val="1"/>
        <charset val="204"/>
      </rPr>
      <t xml:space="preserve">                                                      Количество организаций, вовлеченных в социально-экономическое сотрудничество между администрацией города и хозяйствующими субъектами малого и среднего предпринимательства города Усолье-Сибирское (ед.)</t>
    </r>
  </si>
  <si>
    <r>
      <rPr>
        <i/>
        <sz val="12"/>
        <rFont val="Times New Roman"/>
        <family val="1"/>
        <charset val="204"/>
      </rPr>
      <t xml:space="preserve">Целевой показатель 5.   </t>
    </r>
    <r>
      <rPr>
        <sz val="12"/>
        <rFont val="Times New Roman"/>
        <family val="1"/>
        <charset val="204"/>
      </rPr>
      <t xml:space="preserve">                                                     Удельный вес проведенных проверок по соблюдению трудового законодательства и иных нормативных правовых актов, содержащих нормы трудового права, в организациях, подведомственных органам местного самоуправления муниципального образования «город Усолье-Сибирское» в количестве плановых проверок (%)</t>
    </r>
  </si>
  <si>
    <r>
      <rPr>
        <i/>
        <sz val="12"/>
        <rFont val="Times New Roman"/>
        <family val="1"/>
        <charset val="204"/>
      </rPr>
      <t xml:space="preserve">Целевой показатель 7.   </t>
    </r>
    <r>
      <rPr>
        <sz val="12"/>
        <rFont val="Times New Roman"/>
        <family val="1"/>
        <charset val="204"/>
      </rPr>
      <t xml:space="preserve">                                                     Среднее количество участников закупок товаров, работ, услуг для муниципальных нужд, принявших участие в одной конкурентной процедуре (ед.)</t>
    </r>
  </si>
  <si>
    <r>
      <rPr>
        <i/>
        <sz val="12"/>
        <rFont val="Times New Roman"/>
        <family val="1"/>
        <charset val="204"/>
      </rPr>
      <t xml:space="preserve">Целевой показатель 8.   </t>
    </r>
    <r>
      <rPr>
        <sz val="12"/>
        <rFont val="Times New Roman"/>
        <family val="1"/>
        <charset val="204"/>
      </rPr>
      <t xml:space="preserve">                                                      Средний процент экономии бюджетных средств при определении поставщиков конкурентными способами (%)</t>
    </r>
  </si>
  <si>
    <r>
      <rPr>
        <i/>
        <sz val="12"/>
        <rFont val="Times New Roman"/>
        <family val="1"/>
        <charset val="204"/>
      </rPr>
      <t xml:space="preserve">Целевой показатель 9.   </t>
    </r>
    <r>
      <rPr>
        <sz val="12"/>
        <rFont val="Times New Roman"/>
        <family val="1"/>
        <charset val="204"/>
      </rPr>
      <t xml:space="preserve">                                                      Доля состоявшихся закупок в общем объеме конкурентных процедур (%)</t>
    </r>
  </si>
  <si>
    <r>
      <rPr>
        <i/>
        <sz val="12"/>
        <rFont val="Times New Roman"/>
        <family val="1"/>
        <charset val="204"/>
      </rPr>
      <t xml:space="preserve">Целевой показатель 10.   </t>
    </r>
    <r>
      <rPr>
        <sz val="12"/>
        <rFont val="Times New Roman"/>
        <family val="1"/>
        <charset val="204"/>
      </rPr>
      <t xml:space="preserve">                                                     Ввод в эксплуатацию жилых домов за счет всех источников финансирования (ед.)</t>
    </r>
  </si>
  <si>
    <r>
      <rPr>
        <i/>
        <sz val="12"/>
        <rFont val="Times New Roman"/>
        <family val="1"/>
        <charset val="204"/>
      </rPr>
      <t xml:space="preserve">Целевой показатель 11.   </t>
    </r>
    <r>
      <rPr>
        <sz val="12"/>
        <rFont val="Times New Roman"/>
        <family val="1"/>
        <charset val="204"/>
      </rPr>
      <t xml:space="preserve">                                                     Количество каналов информирования населения о деятельности органов местного самоуправления (ед.)</t>
    </r>
  </si>
  <si>
    <r>
      <rPr>
        <i/>
        <sz val="12"/>
        <rFont val="Times New Roman"/>
        <family val="1"/>
        <charset val="204"/>
      </rPr>
      <t xml:space="preserve">Целевой показатель 12.   </t>
    </r>
    <r>
      <rPr>
        <sz val="12"/>
        <rFont val="Times New Roman"/>
        <family val="1"/>
        <charset val="204"/>
      </rPr>
      <t xml:space="preserve">                                                      Выпуск и распространение газеты «Официальное Усолье» (выпуск)</t>
    </r>
  </si>
  <si>
    <r>
      <rPr>
        <i/>
        <sz val="12"/>
        <rFont val="Times New Roman"/>
        <family val="1"/>
        <charset val="204"/>
      </rPr>
      <t xml:space="preserve">Целевой показатель 13.   </t>
    </r>
    <r>
      <rPr>
        <sz val="12"/>
        <rFont val="Times New Roman"/>
        <family val="1"/>
        <charset val="204"/>
      </rPr>
      <t xml:space="preserve">                                                     Объем печатной площади для публикации материалов о деятельности органов местного самоуправления города в печатном СМИ (кв.см)</t>
    </r>
  </si>
  <si>
    <r>
      <rPr>
        <i/>
        <sz val="12"/>
        <rFont val="Times New Roman"/>
        <family val="1"/>
        <charset val="204"/>
      </rPr>
      <t xml:space="preserve">Целевой показатель 14.   </t>
    </r>
    <r>
      <rPr>
        <sz val="12"/>
        <rFont val="Times New Roman"/>
        <family val="1"/>
        <charset val="204"/>
      </rPr>
      <t xml:space="preserve">                                                     Количество информационных продуктов для информирования о деятельности органов местного самоуправления в электронных СМИ (ТВ) и (или) социальных сетях, видеохостингах и госпабликах (информационный продукт)</t>
    </r>
  </si>
  <si>
    <r>
      <rPr>
        <i/>
        <sz val="12"/>
        <rFont val="Times New Roman"/>
        <family val="1"/>
        <charset val="204"/>
      </rPr>
      <t xml:space="preserve">Целевой показатель 15.   </t>
    </r>
    <r>
      <rPr>
        <sz val="12"/>
        <rFont val="Times New Roman"/>
        <family val="1"/>
        <charset val="204"/>
      </rPr>
      <t xml:space="preserve">                                                     Количество информационных продуктов для информирования о деятельности органов местного самоуправления в эфире радиовещания (информационный продукт)</t>
    </r>
  </si>
  <si>
    <r>
      <rPr>
        <i/>
        <sz val="12"/>
        <rFont val="Times New Roman"/>
        <family val="1"/>
        <charset val="204"/>
      </rPr>
      <t xml:space="preserve">Целевой показатель 16.   </t>
    </r>
    <r>
      <rPr>
        <sz val="12"/>
        <rFont val="Times New Roman"/>
        <family val="1"/>
        <charset val="204"/>
      </rPr>
      <t xml:space="preserve">                                                      Индекс качества предоставления му-ниципальных услуг (баллы)</t>
    </r>
  </si>
  <si>
    <r>
      <rPr>
        <i/>
        <sz val="12"/>
        <rFont val="Times New Roman"/>
        <family val="1"/>
        <charset val="204"/>
      </rPr>
      <t xml:space="preserve">Целевой показатель 17.   </t>
    </r>
    <r>
      <rPr>
        <sz val="12"/>
        <rFont val="Times New Roman"/>
        <family val="1"/>
        <charset val="204"/>
      </rPr>
      <t xml:space="preserve">                                                     Наличие резервного фонда (да/нет) (ед.)</t>
    </r>
  </si>
  <si>
    <r>
      <rPr>
        <i/>
        <sz val="12"/>
        <rFont val="Times New Roman"/>
        <family val="1"/>
        <charset val="204"/>
      </rPr>
      <t xml:space="preserve">Целевой показатель 18.   </t>
    </r>
    <r>
      <rPr>
        <sz val="12"/>
        <rFont val="Times New Roman"/>
        <family val="1"/>
        <charset val="204"/>
      </rPr>
      <t xml:space="preserve">                                                     Наличие резерва материальных ресурсов (да/нет) (ед.)</t>
    </r>
  </si>
  <si>
    <r>
      <rPr>
        <i/>
        <sz val="12"/>
        <rFont val="Times New Roman"/>
        <family val="1"/>
        <charset val="204"/>
      </rPr>
      <t xml:space="preserve">Целевой показатель 19.   </t>
    </r>
    <r>
      <rPr>
        <sz val="12"/>
        <rFont val="Times New Roman"/>
        <family val="1"/>
        <charset val="204"/>
      </rPr>
      <t xml:space="preserve">                                                      Число граждан, награжденных по результатам проведенного конкурса «Общественное признание» (чел.)</t>
    </r>
  </si>
  <si>
    <r>
      <t xml:space="preserve">Целевой показатель 20.                                                         </t>
    </r>
    <r>
      <rPr>
        <sz val="12"/>
        <rFont val="Times New Roman"/>
        <family val="1"/>
        <charset val="204"/>
      </rPr>
      <t>Наличие инициативных проектов, реализуемых на территории муниципального образования "город Усолье-Сибирское" (2021-2027 гг.) (да/нет)</t>
    </r>
  </si>
  <si>
    <r>
      <rPr>
        <i/>
        <sz val="12"/>
        <rFont val="Times New Roman"/>
        <family val="1"/>
        <charset val="204"/>
      </rPr>
      <t xml:space="preserve">Целевой показатель 21.   </t>
    </r>
    <r>
      <rPr>
        <sz val="12"/>
        <rFont val="Times New Roman"/>
        <family val="1"/>
        <charset val="204"/>
      </rPr>
      <t xml:space="preserve">                                                      Количество разработанных и актуализированных документов территориального планирования (ед.)</t>
    </r>
  </si>
  <si>
    <r>
      <rPr>
        <i/>
        <sz val="12"/>
        <rFont val="Times New Roman"/>
        <family val="1"/>
        <charset val="204"/>
      </rPr>
      <t xml:space="preserve">Целевой показатель 25.
</t>
    </r>
    <r>
      <rPr>
        <sz val="12"/>
        <rFont val="Times New Roman"/>
        <family val="1"/>
        <charset val="204"/>
      </rPr>
      <t>Наличие заключенных муниципальных контрактов по организации регулярных перевозок пассажиров и багажа наземным транспортом по регулируемым тарифам в границах города Усолье-Сибирское (да/нет)</t>
    </r>
  </si>
  <si>
    <r>
      <t xml:space="preserve">Целевой показатель 26.
</t>
    </r>
    <r>
      <rPr>
        <sz val="12"/>
        <rFont val="Times New Roman"/>
        <family val="1"/>
        <charset val="204"/>
      </rPr>
      <t>Реализация инициативных проектов, выдвигаемых для получения финансовой поддержки из бюджета Иркутской области (да/нет)</t>
    </r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</si>
  <si>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 Количество предоставленных консультаций отделом потребительского рынка и предпринимательства комитета экономического развития администрации города гражданам по вопросам развития малого и среднего предпринимательства (ед.)</t>
    </r>
  </si>
  <si>
    <r>
      <rPr>
        <i/>
        <sz val="12"/>
        <rFont val="Times New Roman"/>
        <family val="1"/>
        <charset val="204"/>
      </rPr>
      <t xml:space="preserve">Целевой показатель 6.   </t>
    </r>
    <r>
      <rPr>
        <sz val="12"/>
        <rFont val="Times New Roman"/>
        <family val="1"/>
        <charset val="204"/>
      </rPr>
      <t xml:space="preserve">                                                     Обеспеченность населения торговыми площадями (кв.м/тыс.чел.)</t>
    </r>
  </si>
  <si>
    <r>
      <rPr>
        <i/>
        <sz val="12"/>
        <rFont val="Times New Roman"/>
        <family val="1"/>
        <charset val="204"/>
      </rPr>
      <t xml:space="preserve">Целевой показатель 9.   </t>
    </r>
    <r>
      <rPr>
        <sz val="12"/>
        <rFont val="Times New Roman"/>
        <family val="1"/>
        <charset val="204"/>
      </rPr>
      <t xml:space="preserve">                                                      Доля объема закупок, проведенных путем состоявшихся конкурентных процедур, в общем объеме закупок (%)</t>
    </r>
  </si>
  <si>
    <r>
      <rPr>
        <i/>
        <sz val="12"/>
        <rFont val="Times New Roman"/>
        <family val="1"/>
        <charset val="204"/>
      </rPr>
      <t xml:space="preserve">Целевой показатель 10.  </t>
    </r>
    <r>
      <rPr>
        <sz val="12"/>
        <rFont val="Times New Roman"/>
        <family val="1"/>
        <charset val="204"/>
      </rPr>
      <t xml:space="preserve">                                                      Ввод в эксплуатацию жилых домов за счет всех источников финансирования (ед.)</t>
    </r>
  </si>
  <si>
    <r>
      <rPr>
        <i/>
        <sz val="12"/>
        <rFont val="Times New Roman"/>
        <family val="1"/>
        <charset val="204"/>
      </rPr>
      <t xml:space="preserve">Целевой показатель 14.   </t>
    </r>
    <r>
      <rPr>
        <sz val="12"/>
        <rFont val="Times New Roman"/>
        <family val="1"/>
        <charset val="204"/>
      </rPr>
      <t xml:space="preserve">                                                     Количество информационных продуктов для информирования о деятельности органов местного самоуправления в электронных СМИ (ТВ) и (или) социальных сетях, видеохостингах и госпабликах</t>
    </r>
  </si>
  <si>
    <r>
      <rPr>
        <i/>
        <sz val="12"/>
        <rFont val="Times New Roman"/>
        <family val="1"/>
        <charset val="204"/>
      </rPr>
      <t xml:space="preserve">Целевой показатель 17.   </t>
    </r>
    <r>
      <rPr>
        <sz val="12"/>
        <rFont val="Times New Roman"/>
        <family val="1"/>
        <charset val="204"/>
      </rPr>
      <t xml:space="preserve">                                                     Наличие резервного фонда (да/нет) </t>
    </r>
  </si>
  <si>
    <r>
      <rPr>
        <i/>
        <sz val="12"/>
        <rFont val="Times New Roman"/>
        <family val="1"/>
        <charset val="204"/>
      </rPr>
      <t xml:space="preserve">Целевой показатель 18.   </t>
    </r>
    <r>
      <rPr>
        <sz val="12"/>
        <rFont val="Times New Roman"/>
        <family val="1"/>
        <charset val="204"/>
      </rPr>
      <t xml:space="preserve">                                                     Наличие резерва материальных ресурсов (да/нет)</t>
    </r>
  </si>
  <si>
    <r>
      <rPr>
        <i/>
        <sz val="12"/>
        <rFont val="Times New Roman"/>
        <family val="1"/>
        <charset val="204"/>
      </rPr>
      <t>Целевой показатель 25.</t>
    </r>
    <r>
      <rPr>
        <sz val="12"/>
        <rFont val="Times New Roman"/>
        <family val="1"/>
        <charset val="204"/>
      </rPr>
      <t xml:space="preserve">      
Наличие заключенных муниципальных контрактов по организации регулярных перевозок пассажиров и багажа наземным транспортом по регулируемым тарифам в границах города Усолье-Сибирское.  </t>
    </r>
  </si>
  <si>
    <r>
      <rPr>
        <i/>
        <sz val="12"/>
        <rFont val="Times New Roman"/>
        <family val="1"/>
        <charset val="204"/>
      </rPr>
      <t>Целевой показатель 5.</t>
    </r>
    <r>
      <rPr>
        <sz val="12"/>
        <rFont val="Times New Roman"/>
        <family val="1"/>
        <charset val="204"/>
      </rPr>
      <t xml:space="preserve">
Количество приобретенного подвижного состава</t>
    </r>
  </si>
  <si>
    <r>
      <rPr>
        <i/>
        <sz val="12"/>
        <rFont val="Times New Roman"/>
        <family val="1"/>
        <charset val="204"/>
      </rPr>
      <t xml:space="preserve">Целевой показатель 6.  </t>
    </r>
    <r>
      <rPr>
        <sz val="12"/>
        <rFont val="Times New Roman"/>
        <family val="1"/>
        <charset val="204"/>
      </rPr>
      <t xml:space="preserve">                        Количество приобретенной специализированной техники</t>
    </r>
  </si>
  <si>
    <r>
      <rPr>
        <i/>
        <sz val="12"/>
        <rFont val="Times New Roman"/>
        <family val="1"/>
        <charset val="204"/>
      </rPr>
      <t xml:space="preserve">Целевой показатель 28.   </t>
    </r>
    <r>
      <rPr>
        <sz val="12"/>
        <rFont val="Times New Roman"/>
        <family val="1"/>
        <charset val="204"/>
      </rPr>
      <t xml:space="preserve">                              Количество семейных пар, получивших выплату за долгий брак.</t>
    </r>
  </si>
  <si>
    <r>
      <rPr>
        <i/>
        <sz val="12"/>
        <rFont val="Times New Roman"/>
        <family val="1"/>
        <charset val="204"/>
      </rPr>
      <t xml:space="preserve">Целевой показатель 29. </t>
    </r>
    <r>
      <rPr>
        <sz val="12"/>
        <rFont val="Times New Roman"/>
        <family val="1"/>
        <charset val="204"/>
      </rPr>
      <t xml:space="preserve">                               Количество участников конкурса, занявших призовые места.</t>
    </r>
  </si>
  <si>
    <r>
      <rPr>
        <i/>
        <sz val="12"/>
        <rFont val="Times New Roman"/>
        <family val="1"/>
        <charset val="204"/>
      </rPr>
      <t xml:space="preserve">Целевой показатель 22.     </t>
    </r>
    <r>
      <rPr>
        <sz val="12"/>
        <rFont val="Times New Roman"/>
        <family val="1"/>
        <charset val="204"/>
      </rPr>
      <t xml:space="preserve">                                                                                             Число граждан, награжденных по результатам проведенного конкурса «Мы помним – мы гордимся», (ед.)</t>
    </r>
  </si>
  <si>
    <r>
      <rPr>
        <i/>
        <sz val="12"/>
        <rFont val="Times New Roman"/>
        <family val="1"/>
        <charset val="204"/>
      </rPr>
      <t xml:space="preserve">Целевой показатель 23.                     </t>
    </r>
    <r>
      <rPr>
        <sz val="12"/>
        <rFont val="Times New Roman"/>
        <family val="1"/>
        <charset val="204"/>
      </rPr>
      <t xml:space="preserve">                                                                          Количество получателей субсидии на возмещение части затрат в связи с оказанием услуг по организации питания в муниципальных общеобразовательных учреждениях города Усолье-Сибирское, (ед.)</t>
    </r>
  </si>
  <si>
    <r>
      <t xml:space="preserve">Целевой показатель 24.                                                                                              </t>
    </r>
    <r>
      <rPr>
        <sz val="12"/>
        <rFont val="Times New Roman"/>
        <family val="1"/>
        <charset val="204"/>
      </rPr>
      <t xml:space="preserve"> Количество объектов, созданных для размещения пункта оперативной работы всех структур, задействованных в реализации первоочередных мероприятий по ликвидации накопленного вреда окружающей среде в результате деятельности химических предприятий на территории города Усолье-Сибирское, (ед.)</t>
    </r>
  </si>
  <si>
    <r>
      <t xml:space="preserve">Целевой показатель 26.
</t>
    </r>
    <r>
      <rPr>
        <sz val="12"/>
        <rFont val="Times New Roman"/>
        <family val="1"/>
        <charset val="204"/>
      </rPr>
      <t>Число граждан, получивших знак за педагическую доблесть</t>
    </r>
    <r>
      <rPr>
        <i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(чел.)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</si>
</sst>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[Red]#,##0.00"/>
    <numFmt numFmtId="165" formatCode="#,##0.0"/>
    <numFmt numFmtId="166" formatCode="0.0"/>
  </numFmts>
  <fonts count="1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u/>
      <sz val="12"/>
      <name val="Times New Roman"/>
      <family val="1"/>
      <charset val="204"/>
    </font>
    <font>
      <sz val="12"/>
      <color rgb="FF7030A0"/>
      <name val="Times New Roman"/>
      <family val="1"/>
      <charset val="204"/>
    </font>
    <font>
      <b/>
      <sz val="12"/>
      <color rgb="FF7030A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8"/>
      <name val="Calibri"/>
      <family val="2"/>
      <charset val="204"/>
      <scheme val="minor"/>
    </font>
    <font>
      <i/>
      <sz val="12"/>
      <color rgb="FFFF0000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/>
    <xf numFmtId="0" fontId="3" fillId="0" borderId="0" xfId="0" applyFont="1"/>
    <xf numFmtId="4" fontId="1" fillId="0" borderId="0" xfId="0" applyNumberFormat="1" applyFont="1"/>
    <xf numFmtId="0" fontId="6" fillId="0" borderId="0" xfId="0" applyFont="1"/>
    <xf numFmtId="164" fontId="7" fillId="0" borderId="1" xfId="0" applyNumberFormat="1" applyFont="1" applyBorder="1"/>
    <xf numFmtId="164" fontId="6" fillId="0" borderId="1" xfId="0" applyNumberFormat="1" applyFont="1" applyBorder="1"/>
    <xf numFmtId="164" fontId="6" fillId="0" borderId="2" xfId="0" applyNumberFormat="1" applyFont="1" applyBorder="1"/>
    <xf numFmtId="4" fontId="6" fillId="0" borderId="1" xfId="0" applyNumberFormat="1" applyFont="1" applyBorder="1" applyAlignment="1">
      <alignment horizontal="right" vertical="center" wrapText="1"/>
    </xf>
    <xf numFmtId="4" fontId="6" fillId="0" borderId="0" xfId="0" applyNumberFormat="1" applyFont="1"/>
    <xf numFmtId="4" fontId="6" fillId="0" borderId="1" xfId="0" applyNumberFormat="1" applyFont="1" applyBorder="1"/>
    <xf numFmtId="4" fontId="6" fillId="0" borderId="1" xfId="0" applyNumberFormat="1" applyFont="1" applyBorder="1" applyAlignment="1">
      <alignment horizontal="right" vertical="center"/>
    </xf>
    <xf numFmtId="4" fontId="6" fillId="0" borderId="6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right" vertical="center"/>
    </xf>
    <xf numFmtId="4" fontId="6" fillId="0" borderId="9" xfId="0" applyNumberFormat="1" applyFont="1" applyBorder="1" applyAlignment="1">
      <alignment horizontal="right" vertical="center"/>
    </xf>
    <xf numFmtId="0" fontId="8" fillId="0" borderId="0" xfId="0" applyFont="1"/>
    <xf numFmtId="0" fontId="9" fillId="0" borderId="0" xfId="0" applyFont="1"/>
    <xf numFmtId="0" fontId="6" fillId="0" borderId="0" xfId="0" applyFont="1" applyAlignment="1">
      <alignment horizontal="center" vertical="top" wrapText="1"/>
    </xf>
    <xf numFmtId="4" fontId="8" fillId="0" borderId="0" xfId="0" applyNumberFormat="1" applyFont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0" fontId="2" fillId="2" borderId="0" xfId="0" applyFont="1" applyFill="1"/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/>
    <xf numFmtId="0" fontId="9" fillId="2" borderId="0" xfId="0" applyFont="1" applyFill="1" applyAlignment="1">
      <alignment vertical="center"/>
    </xf>
    <xf numFmtId="0" fontId="1" fillId="2" borderId="0" xfId="0" applyFont="1" applyFill="1"/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4" fontId="10" fillId="0" borderId="1" xfId="0" applyNumberFormat="1" applyFont="1" applyBorder="1" applyAlignment="1">
      <alignment horizontal="left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166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/>
    </xf>
    <xf numFmtId="164" fontId="8" fillId="0" borderId="0" xfId="0" applyNumberFormat="1" applyFont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" fontId="9" fillId="0" borderId="0" xfId="0" applyNumberFormat="1" applyFont="1"/>
    <xf numFmtId="4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wrapText="1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left" vertical="top" wrapText="1"/>
    </xf>
    <xf numFmtId="164" fontId="8" fillId="0" borderId="1" xfId="0" applyNumberFormat="1" applyFont="1" applyBorder="1"/>
    <xf numFmtId="4" fontId="8" fillId="0" borderId="1" xfId="0" applyNumberFormat="1" applyFont="1" applyBorder="1" applyAlignment="1">
      <alignment horizontal="right" vertical="center" wrapText="1"/>
    </xf>
    <xf numFmtId="164" fontId="9" fillId="0" borderId="1" xfId="0" applyNumberFormat="1" applyFont="1" applyBorder="1"/>
    <xf numFmtId="164" fontId="8" fillId="0" borderId="2" xfId="0" applyNumberFormat="1" applyFont="1" applyBorder="1"/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/>
    <xf numFmtId="4" fontId="8" fillId="0" borderId="7" xfId="0" applyNumberFormat="1" applyFont="1" applyBorder="1" applyAlignment="1">
      <alignment horizontal="right" vertical="center" wrapText="1"/>
    </xf>
    <xf numFmtId="4" fontId="8" fillId="0" borderId="8" xfId="0" applyNumberFormat="1" applyFont="1" applyBorder="1" applyAlignment="1">
      <alignment horizontal="right" vertical="center" wrapText="1"/>
    </xf>
    <xf numFmtId="164" fontId="9" fillId="0" borderId="4" xfId="0" applyNumberFormat="1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4" fontId="8" fillId="0" borderId="1" xfId="0" applyNumberFormat="1" applyFont="1" applyBorder="1" applyAlignment="1">
      <alignment horizontal="right" vertical="center"/>
    </xf>
    <xf numFmtId="4" fontId="8" fillId="0" borderId="6" xfId="0" applyNumberFormat="1" applyFont="1" applyBorder="1" applyAlignment="1">
      <alignment horizontal="right" vertical="center"/>
    </xf>
    <xf numFmtId="1" fontId="8" fillId="2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/>
    <xf numFmtId="0" fontId="13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14" fillId="0" borderId="0" xfId="0" applyFont="1" applyAlignment="1">
      <alignment vertical="center"/>
    </xf>
    <xf numFmtId="0" fontId="14" fillId="2" borderId="0" xfId="0" applyFont="1" applyFill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67"/>
  <sheetViews>
    <sheetView tabSelected="1" view="pageBreakPreview" zoomScale="80" zoomScaleNormal="80" zoomScaleSheetLayoutView="80" workbookViewId="0">
      <pane ySplit="6" topLeftCell="A256" activePane="bottomLeft" state="frozen"/>
      <selection pane="bottomLeft" activeCell="C263" sqref="C263"/>
    </sheetView>
  </sheetViews>
  <sheetFormatPr defaultColWidth="9.140625" defaultRowHeight="15.75" x14ac:dyDescent="0.25"/>
  <cols>
    <col min="1" max="2" width="49" style="1" customWidth="1"/>
    <col min="3" max="3" width="31.42578125" style="29" customWidth="1"/>
    <col min="4" max="4" width="31.7109375" style="29" customWidth="1"/>
    <col min="5" max="5" width="9.140625" style="1"/>
    <col min="6" max="7" width="21.28515625" style="1" customWidth="1"/>
    <col min="8" max="16384" width="9.140625" style="1"/>
  </cols>
  <sheetData>
    <row r="1" spans="1:7" ht="21" customHeight="1" x14ac:dyDescent="0.25">
      <c r="C1" s="82" t="s">
        <v>70</v>
      </c>
      <c r="D1" s="82"/>
    </row>
    <row r="2" spans="1:7" ht="57" customHeight="1" x14ac:dyDescent="0.25">
      <c r="A2" s="84" t="s">
        <v>74</v>
      </c>
      <c r="B2" s="84"/>
      <c r="C2" s="84"/>
      <c r="D2" s="84"/>
    </row>
    <row r="3" spans="1:7" x14ac:dyDescent="0.25">
      <c r="D3" s="23"/>
    </row>
    <row r="4" spans="1:7" ht="32.25" customHeight="1" x14ac:dyDescent="0.25">
      <c r="A4" s="83" t="s">
        <v>0</v>
      </c>
      <c r="B4" s="83" t="s">
        <v>1</v>
      </c>
      <c r="C4" s="83" t="s">
        <v>2</v>
      </c>
      <c r="D4" s="83"/>
      <c r="E4" s="4"/>
      <c r="F4" s="4"/>
      <c r="G4" s="4"/>
    </row>
    <row r="5" spans="1:7" ht="48.75" customHeight="1" x14ac:dyDescent="0.25">
      <c r="A5" s="83"/>
      <c r="B5" s="83"/>
      <c r="C5" s="24" t="s">
        <v>86</v>
      </c>
      <c r="D5" s="24" t="s">
        <v>76</v>
      </c>
      <c r="E5" s="4"/>
      <c r="F5" s="4"/>
      <c r="G5" s="4"/>
    </row>
    <row r="6" spans="1:7" s="15" customFormat="1" x14ac:dyDescent="0.25">
      <c r="A6" s="19">
        <v>1</v>
      </c>
      <c r="B6" s="19">
        <v>2</v>
      </c>
      <c r="C6" s="25">
        <v>3</v>
      </c>
      <c r="D6" s="25">
        <v>4</v>
      </c>
      <c r="F6" s="16" t="s">
        <v>53</v>
      </c>
      <c r="G6" s="16" t="s">
        <v>52</v>
      </c>
    </row>
    <row r="7" spans="1:7" ht="22.5" customHeight="1" x14ac:dyDescent="0.25">
      <c r="A7" s="85" t="s">
        <v>77</v>
      </c>
      <c r="B7" s="49" t="s">
        <v>3</v>
      </c>
      <c r="C7" s="38">
        <f>C8+C9</f>
        <v>384909.88614999998</v>
      </c>
      <c r="D7" s="38">
        <f>D8+D9</f>
        <v>382528.65409999999</v>
      </c>
      <c r="E7" s="4"/>
      <c r="F7" s="5">
        <f>F8+F9</f>
        <v>379657595.23000002</v>
      </c>
      <c r="G7" s="6">
        <f>G8+G9</f>
        <v>364243023.46000004</v>
      </c>
    </row>
    <row r="8" spans="1:7" ht="22.5" customHeight="1" x14ac:dyDescent="0.25">
      <c r="A8" s="85"/>
      <c r="B8" s="50" t="s">
        <v>4</v>
      </c>
      <c r="C8" s="38">
        <f>C15+C90+C121</f>
        <v>384909.88614999998</v>
      </c>
      <c r="D8" s="38">
        <f>D15+D90+D121</f>
        <v>382528.65409999999</v>
      </c>
      <c r="E8" s="4"/>
      <c r="F8" s="5">
        <f>F15+F90+F121</f>
        <v>364657595.23000002</v>
      </c>
      <c r="G8" s="6">
        <f>G15+G90+G121</f>
        <v>364243023.46000004</v>
      </c>
    </row>
    <row r="9" spans="1:7" ht="22.5" customHeight="1" x14ac:dyDescent="0.25">
      <c r="A9" s="85"/>
      <c r="B9" s="50" t="s">
        <v>5</v>
      </c>
      <c r="C9" s="38">
        <f>C16+C30+C91+C122</f>
        <v>0</v>
      </c>
      <c r="D9" s="38">
        <f>D16+D30+D91+D122</f>
        <v>0</v>
      </c>
      <c r="E9" s="4"/>
      <c r="F9" s="6">
        <f>F122+F91</f>
        <v>15000000</v>
      </c>
      <c r="G9" s="6">
        <f>G122+G91</f>
        <v>0</v>
      </c>
    </row>
    <row r="10" spans="1:7" ht="51" customHeight="1" x14ac:dyDescent="0.25">
      <c r="A10" s="85"/>
      <c r="B10" s="46" t="s">
        <v>87</v>
      </c>
      <c r="C10" s="24" t="s">
        <v>6</v>
      </c>
      <c r="D10" s="24" t="s">
        <v>6</v>
      </c>
      <c r="E10" s="4"/>
      <c r="F10" s="4"/>
      <c r="G10" s="4"/>
    </row>
    <row r="11" spans="1:7" ht="47.25" x14ac:dyDescent="0.25">
      <c r="A11" s="85"/>
      <c r="B11" s="46" t="s">
        <v>88</v>
      </c>
      <c r="C11" s="24" t="s">
        <v>6</v>
      </c>
      <c r="D11" s="24" t="s">
        <v>6</v>
      </c>
      <c r="E11" s="4"/>
      <c r="F11" s="4"/>
      <c r="G11" s="4"/>
    </row>
    <row r="12" spans="1:7" ht="51.75" customHeight="1" x14ac:dyDescent="0.25">
      <c r="A12" s="85"/>
      <c r="B12" s="46" t="s">
        <v>89</v>
      </c>
      <c r="C12" s="24">
        <v>100</v>
      </c>
      <c r="D12" s="24">
        <v>100</v>
      </c>
      <c r="E12" s="4"/>
      <c r="F12" s="4"/>
      <c r="G12" s="4"/>
    </row>
    <row r="13" spans="1:7" ht="65.25" customHeight="1" x14ac:dyDescent="0.25">
      <c r="A13" s="85"/>
      <c r="B13" s="46" t="s">
        <v>90</v>
      </c>
      <c r="C13" s="24" t="s">
        <v>37</v>
      </c>
      <c r="D13" s="24" t="s">
        <v>37</v>
      </c>
      <c r="E13" s="4"/>
      <c r="F13" s="4"/>
      <c r="G13" s="4"/>
    </row>
    <row r="14" spans="1:7" s="15" customFormat="1" ht="21.75" customHeight="1" x14ac:dyDescent="0.25">
      <c r="A14" s="86" t="s">
        <v>78</v>
      </c>
      <c r="B14" s="49" t="s">
        <v>3</v>
      </c>
      <c r="C14" s="38">
        <f>C15+C16</f>
        <v>22276.8459</v>
      </c>
      <c r="D14" s="38">
        <f>D15+D16</f>
        <v>21393.415699999998</v>
      </c>
      <c r="F14" s="58"/>
      <c r="G14" s="56"/>
    </row>
    <row r="15" spans="1:7" s="15" customFormat="1" ht="21.75" customHeight="1" x14ac:dyDescent="0.25">
      <c r="A15" s="87"/>
      <c r="B15" s="50" t="s">
        <v>4</v>
      </c>
      <c r="C15" s="38">
        <f>C29+C42</f>
        <v>22276.8459</v>
      </c>
      <c r="D15" s="38">
        <f>D29+D42</f>
        <v>21393.415699999998</v>
      </c>
      <c r="F15" s="51">
        <f>F29+F42</f>
        <v>22239949.93</v>
      </c>
      <c r="G15" s="51">
        <f>G29+G42</f>
        <v>21300452.559999999</v>
      </c>
    </row>
    <row r="16" spans="1:7" s="15" customFormat="1" ht="21.75" customHeight="1" x14ac:dyDescent="0.25">
      <c r="A16" s="87"/>
      <c r="B16" s="50" t="s">
        <v>5</v>
      </c>
      <c r="C16" s="38">
        <v>0</v>
      </c>
      <c r="D16" s="38">
        <v>0</v>
      </c>
      <c r="F16" s="56"/>
      <c r="G16" s="59"/>
    </row>
    <row r="17" spans="1:7" s="15" customFormat="1" ht="67.5" customHeight="1" x14ac:dyDescent="0.25">
      <c r="A17" s="87"/>
      <c r="B17" s="46" t="s">
        <v>91</v>
      </c>
      <c r="C17" s="24">
        <v>1</v>
      </c>
      <c r="D17" s="24">
        <v>1</v>
      </c>
    </row>
    <row r="18" spans="1:7" s="15" customFormat="1" ht="80.25" customHeight="1" x14ac:dyDescent="0.25">
      <c r="A18" s="87"/>
      <c r="B18" s="46" t="s">
        <v>92</v>
      </c>
      <c r="C18" s="24" t="s">
        <v>7</v>
      </c>
      <c r="D18" s="24" t="s">
        <v>7</v>
      </c>
    </row>
    <row r="19" spans="1:7" s="15" customFormat="1" ht="99.75" customHeight="1" x14ac:dyDescent="0.25">
      <c r="A19" s="87"/>
      <c r="B19" s="46" t="s">
        <v>93</v>
      </c>
      <c r="C19" s="24" t="s">
        <v>8</v>
      </c>
      <c r="D19" s="24" t="s">
        <v>8</v>
      </c>
    </row>
    <row r="20" spans="1:7" s="15" customFormat="1" ht="63" x14ac:dyDescent="0.25">
      <c r="A20" s="87"/>
      <c r="B20" s="46" t="s">
        <v>94</v>
      </c>
      <c r="C20" s="24" t="s">
        <v>9</v>
      </c>
      <c r="D20" s="24" t="s">
        <v>9</v>
      </c>
    </row>
    <row r="21" spans="1:7" s="15" customFormat="1" ht="100.5" customHeight="1" x14ac:dyDescent="0.25">
      <c r="A21" s="87"/>
      <c r="B21" s="46" t="s">
        <v>95</v>
      </c>
      <c r="C21" s="24">
        <v>1</v>
      </c>
      <c r="D21" s="24">
        <v>1</v>
      </c>
    </row>
    <row r="22" spans="1:7" s="15" customFormat="1" ht="66.75" customHeight="1" x14ac:dyDescent="0.25">
      <c r="A22" s="87"/>
      <c r="B22" s="46" t="s">
        <v>96</v>
      </c>
      <c r="C22" s="24">
        <v>0</v>
      </c>
      <c r="D22" s="24">
        <v>0</v>
      </c>
    </row>
    <row r="23" spans="1:7" s="15" customFormat="1" ht="63.75" customHeight="1" x14ac:dyDescent="0.25">
      <c r="A23" s="87"/>
      <c r="B23" s="46" t="s">
        <v>97</v>
      </c>
      <c r="C23" s="24" t="s">
        <v>10</v>
      </c>
      <c r="D23" s="24" t="s">
        <v>10</v>
      </c>
    </row>
    <row r="24" spans="1:7" s="15" customFormat="1" ht="63.75" customHeight="1" x14ac:dyDescent="0.25">
      <c r="A24" s="87"/>
      <c r="B24" s="46" t="s">
        <v>98</v>
      </c>
      <c r="C24" s="24" t="s">
        <v>11</v>
      </c>
      <c r="D24" s="24" t="s">
        <v>11</v>
      </c>
    </row>
    <row r="25" spans="1:7" s="15" customFormat="1" ht="69" customHeight="1" x14ac:dyDescent="0.25">
      <c r="A25" s="87"/>
      <c r="B25" s="46" t="s">
        <v>99</v>
      </c>
      <c r="C25" s="24">
        <v>1</v>
      </c>
      <c r="D25" s="24">
        <v>1</v>
      </c>
    </row>
    <row r="26" spans="1:7" s="15" customFormat="1" ht="68.25" customHeight="1" x14ac:dyDescent="0.25">
      <c r="A26" s="87"/>
      <c r="B26" s="46" t="s">
        <v>100</v>
      </c>
      <c r="C26" s="24">
        <v>0</v>
      </c>
      <c r="D26" s="24">
        <v>0</v>
      </c>
    </row>
    <row r="27" spans="1:7" s="15" customFormat="1" ht="133.5" customHeight="1" x14ac:dyDescent="0.25">
      <c r="A27" s="88"/>
      <c r="B27" s="46" t="s">
        <v>101</v>
      </c>
      <c r="C27" s="24" t="s">
        <v>12</v>
      </c>
      <c r="D27" s="24" t="s">
        <v>12</v>
      </c>
    </row>
    <row r="28" spans="1:7" ht="24" customHeight="1" x14ac:dyDescent="0.25">
      <c r="A28" s="76" t="s">
        <v>16</v>
      </c>
      <c r="B28" s="47" t="s">
        <v>3</v>
      </c>
      <c r="C28" s="26">
        <f>C29+C30</f>
        <v>21276.8459</v>
      </c>
      <c r="D28" s="26">
        <f>D29+D30</f>
        <v>21375.472839999999</v>
      </c>
      <c r="E28" s="4"/>
      <c r="F28" s="6"/>
      <c r="G28" s="6"/>
    </row>
    <row r="29" spans="1:7" ht="20.25" customHeight="1" x14ac:dyDescent="0.25">
      <c r="A29" s="77"/>
      <c r="B29" s="30" t="s">
        <v>4</v>
      </c>
      <c r="C29" s="26">
        <v>21276.8459</v>
      </c>
      <c r="D29" s="26">
        <v>21375.472839999999</v>
      </c>
      <c r="E29" s="4"/>
      <c r="F29" s="8">
        <v>21239949.93</v>
      </c>
      <c r="G29" s="8">
        <v>21239949.93</v>
      </c>
    </row>
    <row r="30" spans="1:7" ht="24" customHeight="1" x14ac:dyDescent="0.25">
      <c r="A30" s="77"/>
      <c r="B30" s="30" t="s">
        <v>5</v>
      </c>
      <c r="C30" s="26">
        <f>F30/1000</f>
        <v>0</v>
      </c>
      <c r="D30" s="26">
        <f>G30/1000</f>
        <v>0</v>
      </c>
      <c r="E30" s="4"/>
      <c r="F30" s="6"/>
      <c r="G30" s="6"/>
    </row>
    <row r="31" spans="1:7" s="15" customFormat="1" ht="63" x14ac:dyDescent="0.25">
      <c r="A31" s="77"/>
      <c r="B31" s="46" t="s">
        <v>91</v>
      </c>
      <c r="C31" s="24">
        <v>1</v>
      </c>
      <c r="D31" s="24">
        <v>1</v>
      </c>
    </row>
    <row r="32" spans="1:7" s="15" customFormat="1" ht="84" customHeight="1" x14ac:dyDescent="0.25">
      <c r="A32" s="77"/>
      <c r="B32" s="46" t="s">
        <v>92</v>
      </c>
      <c r="C32" s="24" t="s">
        <v>7</v>
      </c>
      <c r="D32" s="24" t="s">
        <v>7</v>
      </c>
    </row>
    <row r="33" spans="1:7" s="15" customFormat="1" ht="94.5" x14ac:dyDescent="0.25">
      <c r="A33" s="77"/>
      <c r="B33" s="46" t="s">
        <v>93</v>
      </c>
      <c r="C33" s="24" t="s">
        <v>8</v>
      </c>
      <c r="D33" s="24" t="s">
        <v>8</v>
      </c>
    </row>
    <row r="34" spans="1:7" s="15" customFormat="1" ht="63" x14ac:dyDescent="0.25">
      <c r="A34" s="77"/>
      <c r="B34" s="46" t="s">
        <v>94</v>
      </c>
      <c r="C34" s="24" t="s">
        <v>9</v>
      </c>
      <c r="D34" s="24" t="s">
        <v>9</v>
      </c>
    </row>
    <row r="35" spans="1:7" s="15" customFormat="1" ht="94.5" x14ac:dyDescent="0.25">
      <c r="A35" s="77"/>
      <c r="B35" s="46" t="s">
        <v>95</v>
      </c>
      <c r="C35" s="24">
        <v>1</v>
      </c>
      <c r="D35" s="24">
        <v>1</v>
      </c>
    </row>
    <row r="36" spans="1:7" s="15" customFormat="1" ht="63" x14ac:dyDescent="0.25">
      <c r="A36" s="78"/>
      <c r="B36" s="46" t="s">
        <v>96</v>
      </c>
      <c r="C36" s="24">
        <v>0</v>
      </c>
      <c r="D36" s="24">
        <v>0</v>
      </c>
    </row>
    <row r="37" spans="1:7" s="15" customFormat="1" ht="16.5" customHeight="1" x14ac:dyDescent="0.25">
      <c r="A37" s="76" t="s">
        <v>17</v>
      </c>
      <c r="B37" s="47" t="s">
        <v>3</v>
      </c>
      <c r="C37" s="24" t="s">
        <v>13</v>
      </c>
      <c r="D37" s="24" t="s">
        <v>13</v>
      </c>
      <c r="F37" s="48"/>
      <c r="G37" s="48"/>
    </row>
    <row r="38" spans="1:7" s="15" customFormat="1" ht="16.5" customHeight="1" x14ac:dyDescent="0.25">
      <c r="A38" s="77"/>
      <c r="B38" s="30" t="s">
        <v>4</v>
      </c>
      <c r="C38" s="24" t="s">
        <v>13</v>
      </c>
      <c r="D38" s="24" t="s">
        <v>13</v>
      </c>
      <c r="G38" s="48"/>
    </row>
    <row r="39" spans="1:7" s="15" customFormat="1" ht="16.5" customHeight="1" x14ac:dyDescent="0.25">
      <c r="A39" s="77"/>
      <c r="B39" s="30" t="s">
        <v>5</v>
      </c>
      <c r="C39" s="24" t="s">
        <v>13</v>
      </c>
      <c r="D39" s="24" t="s">
        <v>13</v>
      </c>
      <c r="F39" s="48"/>
      <c r="G39" s="48"/>
    </row>
    <row r="40" spans="1:7" s="15" customFormat="1" ht="63" x14ac:dyDescent="0.25">
      <c r="A40" s="78"/>
      <c r="B40" s="46" t="s">
        <v>97</v>
      </c>
      <c r="C40" s="24" t="s">
        <v>10</v>
      </c>
      <c r="D40" s="24" t="s">
        <v>10</v>
      </c>
    </row>
    <row r="41" spans="1:7" s="15" customFormat="1" ht="18" customHeight="1" x14ac:dyDescent="0.25">
      <c r="A41" s="76" t="s">
        <v>18</v>
      </c>
      <c r="B41" s="47" t="s">
        <v>3</v>
      </c>
      <c r="C41" s="26">
        <f>C42+C43</f>
        <v>1000</v>
      </c>
      <c r="D41" s="26">
        <f>D42+D43</f>
        <v>17.94286</v>
      </c>
      <c r="F41" s="56"/>
      <c r="G41" s="56"/>
    </row>
    <row r="42" spans="1:7" s="15" customFormat="1" ht="18" customHeight="1" x14ac:dyDescent="0.25">
      <c r="A42" s="77"/>
      <c r="B42" s="30" t="s">
        <v>4</v>
      </c>
      <c r="C42" s="26">
        <f>F42/1000</f>
        <v>1000</v>
      </c>
      <c r="D42" s="26">
        <v>17.94286</v>
      </c>
      <c r="F42" s="57">
        <v>1000000</v>
      </c>
      <c r="G42" s="57">
        <v>60502.63</v>
      </c>
    </row>
    <row r="43" spans="1:7" s="15" customFormat="1" ht="18" customHeight="1" x14ac:dyDescent="0.25">
      <c r="A43" s="77"/>
      <c r="B43" s="30" t="s">
        <v>5</v>
      </c>
      <c r="C43" s="26">
        <f>F43/1000</f>
        <v>0</v>
      </c>
      <c r="D43" s="26">
        <f>G43/1000</f>
        <v>0</v>
      </c>
      <c r="F43" s="56"/>
      <c r="G43" s="56"/>
    </row>
    <row r="44" spans="1:7" s="15" customFormat="1" ht="69" customHeight="1" x14ac:dyDescent="0.25">
      <c r="A44" s="77"/>
      <c r="B44" s="46" t="s">
        <v>98</v>
      </c>
      <c r="C44" s="24" t="s">
        <v>11</v>
      </c>
      <c r="D44" s="24" t="s">
        <v>11</v>
      </c>
    </row>
    <row r="45" spans="1:7" s="15" customFormat="1" ht="68.25" customHeight="1" x14ac:dyDescent="0.25">
      <c r="A45" s="78"/>
      <c r="B45" s="46" t="s">
        <v>99</v>
      </c>
      <c r="C45" s="24">
        <v>1</v>
      </c>
      <c r="D45" s="24">
        <v>1</v>
      </c>
    </row>
    <row r="46" spans="1:7" s="15" customFormat="1" ht="26.25" customHeight="1" x14ac:dyDescent="0.25">
      <c r="A46" s="73" t="s">
        <v>19</v>
      </c>
      <c r="B46" s="47" t="s">
        <v>3</v>
      </c>
      <c r="C46" s="24" t="s">
        <v>13</v>
      </c>
      <c r="D46" s="24" t="s">
        <v>13</v>
      </c>
      <c r="F46" s="48"/>
      <c r="G46" s="48"/>
    </row>
    <row r="47" spans="1:7" s="15" customFormat="1" ht="23.25" customHeight="1" x14ac:dyDescent="0.25">
      <c r="A47" s="73"/>
      <c r="B47" s="30" t="s">
        <v>4</v>
      </c>
      <c r="C47" s="24" t="s">
        <v>13</v>
      </c>
      <c r="D47" s="24" t="s">
        <v>13</v>
      </c>
      <c r="F47" s="18"/>
      <c r="G47" s="48"/>
    </row>
    <row r="48" spans="1:7" s="15" customFormat="1" ht="26.25" customHeight="1" x14ac:dyDescent="0.25">
      <c r="A48" s="73"/>
      <c r="B48" s="30" t="s">
        <v>5</v>
      </c>
      <c r="C48" s="24" t="s">
        <v>13</v>
      </c>
      <c r="D48" s="24" t="s">
        <v>13</v>
      </c>
      <c r="F48" s="48"/>
      <c r="G48" s="48"/>
    </row>
    <row r="49" spans="1:7" s="15" customFormat="1" ht="63" x14ac:dyDescent="0.25">
      <c r="A49" s="73"/>
      <c r="B49" s="46" t="s">
        <v>100</v>
      </c>
      <c r="C49" s="24">
        <v>0</v>
      </c>
      <c r="D49" s="24">
        <v>0</v>
      </c>
    </row>
    <row r="50" spans="1:7" s="15" customFormat="1" ht="129" customHeight="1" x14ac:dyDescent="0.25">
      <c r="A50" s="73"/>
      <c r="B50" s="46" t="s">
        <v>101</v>
      </c>
      <c r="C50" s="24" t="s">
        <v>12</v>
      </c>
      <c r="D50" s="24" t="s">
        <v>12</v>
      </c>
    </row>
    <row r="51" spans="1:7" s="15" customFormat="1" ht="22.5" customHeight="1" x14ac:dyDescent="0.25">
      <c r="A51" s="86" t="s">
        <v>79</v>
      </c>
      <c r="B51" s="49" t="s">
        <v>3</v>
      </c>
      <c r="C51" s="36" t="s">
        <v>13</v>
      </c>
      <c r="D51" s="36" t="s">
        <v>13</v>
      </c>
      <c r="F51" s="48"/>
      <c r="G51" s="48"/>
    </row>
    <row r="52" spans="1:7" s="15" customFormat="1" ht="22.5" customHeight="1" x14ac:dyDescent="0.25">
      <c r="A52" s="87"/>
      <c r="B52" s="50" t="s">
        <v>4</v>
      </c>
      <c r="C52" s="36" t="s">
        <v>13</v>
      </c>
      <c r="D52" s="36" t="s">
        <v>13</v>
      </c>
      <c r="F52" s="51"/>
      <c r="G52" s="48"/>
    </row>
    <row r="53" spans="1:7" s="15" customFormat="1" ht="22.5" customHeight="1" x14ac:dyDescent="0.25">
      <c r="A53" s="87"/>
      <c r="B53" s="50" t="s">
        <v>5</v>
      </c>
      <c r="C53" s="36" t="s">
        <v>13</v>
      </c>
      <c r="D53" s="36" t="s">
        <v>13</v>
      </c>
      <c r="F53" s="48"/>
      <c r="G53" s="48"/>
    </row>
    <row r="54" spans="1:7" s="15" customFormat="1" ht="67.5" customHeight="1" x14ac:dyDescent="0.25">
      <c r="A54" s="87"/>
      <c r="B54" s="46" t="s">
        <v>103</v>
      </c>
      <c r="C54" s="24" t="s">
        <v>10</v>
      </c>
      <c r="D54" s="24" t="s">
        <v>10</v>
      </c>
    </row>
    <row r="55" spans="1:7" s="15" customFormat="1" ht="56.25" customHeight="1" x14ac:dyDescent="0.25">
      <c r="A55" s="87"/>
      <c r="B55" s="46" t="s">
        <v>104</v>
      </c>
      <c r="C55" s="24" t="s">
        <v>14</v>
      </c>
      <c r="D55" s="24" t="s">
        <v>14</v>
      </c>
    </row>
    <row r="56" spans="1:7" s="15" customFormat="1" ht="72" customHeight="1" x14ac:dyDescent="0.25">
      <c r="A56" s="87"/>
      <c r="B56" s="46" t="s">
        <v>105</v>
      </c>
      <c r="C56" s="24">
        <v>0</v>
      </c>
      <c r="D56" s="24">
        <v>0</v>
      </c>
    </row>
    <row r="57" spans="1:7" s="15" customFormat="1" ht="99.75" customHeight="1" x14ac:dyDescent="0.25">
      <c r="A57" s="87"/>
      <c r="B57" s="46" t="s">
        <v>106</v>
      </c>
      <c r="C57" s="24" t="s">
        <v>7</v>
      </c>
      <c r="D57" s="24" t="s">
        <v>7</v>
      </c>
    </row>
    <row r="58" spans="1:7" s="15" customFormat="1" ht="115.5" customHeight="1" x14ac:dyDescent="0.25">
      <c r="A58" s="87"/>
      <c r="B58" s="46" t="s">
        <v>107</v>
      </c>
      <c r="C58" s="24" t="s">
        <v>7</v>
      </c>
      <c r="D58" s="24" t="s">
        <v>7</v>
      </c>
    </row>
    <row r="59" spans="1:7" s="15" customFormat="1" ht="63" x14ac:dyDescent="0.25">
      <c r="A59" s="87"/>
      <c r="B59" s="46" t="s">
        <v>108</v>
      </c>
      <c r="C59" s="24" t="s">
        <v>7</v>
      </c>
      <c r="D59" s="24" t="s">
        <v>7</v>
      </c>
    </row>
    <row r="60" spans="1:7" s="15" customFormat="1" ht="78.75" x14ac:dyDescent="0.25">
      <c r="A60" s="87"/>
      <c r="B60" s="46" t="s">
        <v>109</v>
      </c>
      <c r="C60" s="24" t="s">
        <v>15</v>
      </c>
      <c r="D60" s="24" t="s">
        <v>15</v>
      </c>
    </row>
    <row r="61" spans="1:7" s="15" customFormat="1" ht="78.75" x14ac:dyDescent="0.25">
      <c r="A61" s="87"/>
      <c r="B61" s="46" t="s">
        <v>110</v>
      </c>
      <c r="C61" s="24">
        <v>100</v>
      </c>
      <c r="D61" s="24">
        <v>100</v>
      </c>
    </row>
    <row r="62" spans="1:7" s="15" customFormat="1" ht="47.25" x14ac:dyDescent="0.25">
      <c r="A62" s="87"/>
      <c r="B62" s="46" t="s">
        <v>111</v>
      </c>
      <c r="C62" s="24">
        <v>100</v>
      </c>
      <c r="D62" s="24">
        <v>100</v>
      </c>
    </row>
    <row r="63" spans="1:7" s="15" customFormat="1" ht="110.25" x14ac:dyDescent="0.25">
      <c r="A63" s="88"/>
      <c r="B63" s="46" t="s">
        <v>112</v>
      </c>
      <c r="C63" s="24" t="s">
        <v>7</v>
      </c>
      <c r="D63" s="24" t="s">
        <v>7</v>
      </c>
    </row>
    <row r="64" spans="1:7" s="15" customFormat="1" ht="24" customHeight="1" x14ac:dyDescent="0.25">
      <c r="A64" s="76" t="s">
        <v>102</v>
      </c>
      <c r="B64" s="47" t="s">
        <v>3</v>
      </c>
      <c r="C64" s="24" t="s">
        <v>13</v>
      </c>
      <c r="D64" s="24" t="s">
        <v>13</v>
      </c>
      <c r="F64" s="48"/>
      <c r="G64" s="48"/>
    </row>
    <row r="65" spans="1:7" s="15" customFormat="1" ht="24" customHeight="1" x14ac:dyDescent="0.25">
      <c r="A65" s="77"/>
      <c r="B65" s="30" t="s">
        <v>4</v>
      </c>
      <c r="C65" s="24" t="s">
        <v>13</v>
      </c>
      <c r="D65" s="24" t="s">
        <v>13</v>
      </c>
      <c r="F65" s="52"/>
      <c r="G65" s="48"/>
    </row>
    <row r="66" spans="1:7" s="15" customFormat="1" ht="24" customHeight="1" x14ac:dyDescent="0.25">
      <c r="A66" s="77"/>
      <c r="B66" s="30" t="s">
        <v>5</v>
      </c>
      <c r="C66" s="24" t="s">
        <v>13</v>
      </c>
      <c r="D66" s="24" t="s">
        <v>13</v>
      </c>
      <c r="F66" s="48"/>
      <c r="G66" s="48"/>
    </row>
    <row r="67" spans="1:7" s="15" customFormat="1" ht="62.25" customHeight="1" x14ac:dyDescent="0.25">
      <c r="A67" s="77"/>
      <c r="B67" s="46" t="s">
        <v>103</v>
      </c>
      <c r="C67" s="24" t="s">
        <v>10</v>
      </c>
      <c r="D67" s="24" t="s">
        <v>10</v>
      </c>
    </row>
    <row r="68" spans="1:7" s="15" customFormat="1" ht="50.25" customHeight="1" x14ac:dyDescent="0.25">
      <c r="A68" s="77"/>
      <c r="B68" s="46" t="s">
        <v>104</v>
      </c>
      <c r="C68" s="24" t="s">
        <v>14</v>
      </c>
      <c r="D68" s="24" t="s">
        <v>14</v>
      </c>
    </row>
    <row r="69" spans="1:7" s="15" customFormat="1" ht="66" customHeight="1" x14ac:dyDescent="0.25">
      <c r="A69" s="77"/>
      <c r="B69" s="46" t="s">
        <v>105</v>
      </c>
      <c r="C69" s="24">
        <v>0</v>
      </c>
      <c r="D69" s="24">
        <v>0</v>
      </c>
    </row>
    <row r="70" spans="1:7" s="15" customFormat="1" ht="97.5" customHeight="1" x14ac:dyDescent="0.25">
      <c r="A70" s="77"/>
      <c r="B70" s="46" t="s">
        <v>113</v>
      </c>
      <c r="C70" s="24" t="s">
        <v>7</v>
      </c>
      <c r="D70" s="24" t="s">
        <v>7</v>
      </c>
    </row>
    <row r="71" spans="1:7" s="15" customFormat="1" ht="110.25" x14ac:dyDescent="0.25">
      <c r="A71" s="78"/>
      <c r="B71" s="46" t="s">
        <v>107</v>
      </c>
      <c r="C71" s="24" t="s">
        <v>7</v>
      </c>
      <c r="D71" s="24" t="s">
        <v>7</v>
      </c>
    </row>
    <row r="72" spans="1:7" s="15" customFormat="1" ht="27" customHeight="1" x14ac:dyDescent="0.25">
      <c r="A72" s="76" t="s">
        <v>38</v>
      </c>
      <c r="B72" s="47" t="s">
        <v>3</v>
      </c>
      <c r="C72" s="24" t="s">
        <v>13</v>
      </c>
      <c r="D72" s="24" t="s">
        <v>13</v>
      </c>
    </row>
    <row r="73" spans="1:7" s="15" customFormat="1" ht="27" customHeight="1" x14ac:dyDescent="0.25">
      <c r="A73" s="77"/>
      <c r="B73" s="30" t="s">
        <v>4</v>
      </c>
      <c r="C73" s="24" t="s">
        <v>13</v>
      </c>
      <c r="D73" s="24" t="s">
        <v>13</v>
      </c>
    </row>
    <row r="74" spans="1:7" s="15" customFormat="1" ht="27" customHeight="1" x14ac:dyDescent="0.25">
      <c r="A74" s="77"/>
      <c r="B74" s="30" t="s">
        <v>5</v>
      </c>
      <c r="C74" s="24" t="s">
        <v>13</v>
      </c>
      <c r="D74" s="24" t="s">
        <v>13</v>
      </c>
    </row>
    <row r="75" spans="1:7" s="15" customFormat="1" ht="79.5" customHeight="1" x14ac:dyDescent="0.25">
      <c r="A75" s="78"/>
      <c r="B75" s="46" t="s">
        <v>109</v>
      </c>
      <c r="C75" s="24" t="s">
        <v>15</v>
      </c>
      <c r="D75" s="24" t="s">
        <v>15</v>
      </c>
    </row>
    <row r="76" spans="1:7" s="15" customFormat="1" ht="25.5" customHeight="1" x14ac:dyDescent="0.25">
      <c r="A76" s="76" t="s">
        <v>20</v>
      </c>
      <c r="B76" s="47" t="s">
        <v>3</v>
      </c>
      <c r="C76" s="24" t="s">
        <v>13</v>
      </c>
      <c r="D76" s="24" t="s">
        <v>13</v>
      </c>
    </row>
    <row r="77" spans="1:7" s="15" customFormat="1" ht="25.5" customHeight="1" x14ac:dyDescent="0.25">
      <c r="A77" s="77"/>
      <c r="B77" s="30" t="s">
        <v>4</v>
      </c>
      <c r="C77" s="24" t="s">
        <v>13</v>
      </c>
      <c r="D77" s="24" t="s">
        <v>13</v>
      </c>
    </row>
    <row r="78" spans="1:7" s="15" customFormat="1" ht="25.5" customHeight="1" x14ac:dyDescent="0.25">
      <c r="A78" s="77"/>
      <c r="B78" s="30" t="s">
        <v>5</v>
      </c>
      <c r="C78" s="24" t="s">
        <v>13</v>
      </c>
      <c r="D78" s="24" t="s">
        <v>13</v>
      </c>
    </row>
    <row r="79" spans="1:7" s="15" customFormat="1" ht="66.75" customHeight="1" x14ac:dyDescent="0.25">
      <c r="A79" s="78"/>
      <c r="B79" s="46" t="s">
        <v>114</v>
      </c>
      <c r="C79" s="24" t="s">
        <v>7</v>
      </c>
      <c r="D79" s="24" t="s">
        <v>7</v>
      </c>
    </row>
    <row r="80" spans="1:7" s="15" customFormat="1" ht="24.75" customHeight="1" x14ac:dyDescent="0.25">
      <c r="A80" s="76" t="s">
        <v>21</v>
      </c>
      <c r="B80" s="47" t="s">
        <v>3</v>
      </c>
      <c r="C80" s="24" t="s">
        <v>13</v>
      </c>
      <c r="D80" s="24" t="s">
        <v>13</v>
      </c>
    </row>
    <row r="81" spans="1:7" s="15" customFormat="1" ht="24.75" customHeight="1" x14ac:dyDescent="0.25">
      <c r="A81" s="77"/>
      <c r="B81" s="30" t="s">
        <v>4</v>
      </c>
      <c r="C81" s="24" t="s">
        <v>13</v>
      </c>
      <c r="D81" s="24" t="s">
        <v>13</v>
      </c>
    </row>
    <row r="82" spans="1:7" s="15" customFormat="1" ht="24.75" customHeight="1" x14ac:dyDescent="0.25">
      <c r="A82" s="77"/>
      <c r="B82" s="30" t="s">
        <v>5</v>
      </c>
      <c r="C82" s="24" t="s">
        <v>13</v>
      </c>
      <c r="D82" s="24" t="s">
        <v>13</v>
      </c>
    </row>
    <row r="83" spans="1:7" s="15" customFormat="1" ht="110.25" customHeight="1" x14ac:dyDescent="0.25">
      <c r="A83" s="78"/>
      <c r="B83" s="46" t="s">
        <v>115</v>
      </c>
      <c r="C83" s="24" t="s">
        <v>7</v>
      </c>
      <c r="D83" s="24" t="s">
        <v>7</v>
      </c>
    </row>
    <row r="84" spans="1:7" s="15" customFormat="1" ht="23.25" customHeight="1" x14ac:dyDescent="0.25">
      <c r="A84" s="76" t="s">
        <v>22</v>
      </c>
      <c r="B84" s="47" t="s">
        <v>3</v>
      </c>
      <c r="C84" s="24" t="s">
        <v>13</v>
      </c>
      <c r="D84" s="24" t="s">
        <v>13</v>
      </c>
    </row>
    <row r="85" spans="1:7" s="15" customFormat="1" ht="23.25" customHeight="1" x14ac:dyDescent="0.25">
      <c r="A85" s="77"/>
      <c r="B85" s="30" t="s">
        <v>4</v>
      </c>
      <c r="C85" s="24" t="s">
        <v>13</v>
      </c>
      <c r="D85" s="24" t="s">
        <v>13</v>
      </c>
    </row>
    <row r="86" spans="1:7" s="15" customFormat="1" ht="23.25" customHeight="1" x14ac:dyDescent="0.25">
      <c r="A86" s="77"/>
      <c r="B86" s="30" t="s">
        <v>5</v>
      </c>
      <c r="C86" s="24" t="s">
        <v>13</v>
      </c>
      <c r="D86" s="24" t="s">
        <v>13</v>
      </c>
    </row>
    <row r="87" spans="1:7" s="15" customFormat="1" ht="82.5" customHeight="1" x14ac:dyDescent="0.25">
      <c r="A87" s="77"/>
      <c r="B87" s="46" t="s">
        <v>110</v>
      </c>
      <c r="C87" s="24">
        <v>100</v>
      </c>
      <c r="D87" s="24">
        <v>100</v>
      </c>
    </row>
    <row r="88" spans="1:7" s="15" customFormat="1" ht="48" thickBot="1" x14ac:dyDescent="0.3">
      <c r="A88" s="78"/>
      <c r="B88" s="46" t="s">
        <v>111</v>
      </c>
      <c r="C88" s="24">
        <v>100</v>
      </c>
      <c r="D88" s="24">
        <v>100</v>
      </c>
    </row>
    <row r="89" spans="1:7" s="15" customFormat="1" ht="21.75" customHeight="1" x14ac:dyDescent="0.25">
      <c r="A89" s="86" t="s">
        <v>80</v>
      </c>
      <c r="B89" s="49" t="s">
        <v>3</v>
      </c>
      <c r="C89" s="38">
        <f>C90+C91</f>
        <v>52976.716269999997</v>
      </c>
      <c r="D89" s="38">
        <f>D90+D91</f>
        <v>52888.741750000001</v>
      </c>
      <c r="F89" s="58"/>
      <c r="G89" s="64"/>
    </row>
    <row r="90" spans="1:7" s="15" customFormat="1" ht="21.75" customHeight="1" x14ac:dyDescent="0.25">
      <c r="A90" s="87"/>
      <c r="B90" s="50" t="s">
        <v>4</v>
      </c>
      <c r="C90" s="38">
        <f>C99+C105+C109+C113</f>
        <v>52976.716269999997</v>
      </c>
      <c r="D90" s="38">
        <f>D99+D105+D109+D113+D117</f>
        <v>52888.741750000001</v>
      </c>
      <c r="F90" s="65">
        <v>48806351.039999999</v>
      </c>
      <c r="G90" s="65">
        <v>50280431.420000002</v>
      </c>
    </row>
    <row r="91" spans="1:7" s="15" customFormat="1" ht="21.75" customHeight="1" x14ac:dyDescent="0.25">
      <c r="A91" s="87"/>
      <c r="B91" s="50" t="s">
        <v>5</v>
      </c>
      <c r="C91" s="38">
        <f>F91/1000</f>
        <v>0</v>
      </c>
      <c r="D91" s="38">
        <f>G91/1000</f>
        <v>0</v>
      </c>
      <c r="F91" s="65"/>
      <c r="G91" s="65"/>
    </row>
    <row r="92" spans="1:7" s="15" customFormat="1" ht="126" x14ac:dyDescent="0.25">
      <c r="A92" s="87"/>
      <c r="B92" s="46" t="s">
        <v>116</v>
      </c>
      <c r="C92" s="37">
        <v>45226369.789999999</v>
      </c>
      <c r="D92" s="37">
        <v>76526166.459999993</v>
      </c>
    </row>
    <row r="93" spans="1:7" s="15" customFormat="1" ht="81.75" customHeight="1" x14ac:dyDescent="0.25">
      <c r="A93" s="87"/>
      <c r="B93" s="46" t="s">
        <v>117</v>
      </c>
      <c r="C93" s="37">
        <v>42675472.119999997</v>
      </c>
      <c r="D93" s="37">
        <v>53530606</v>
      </c>
    </row>
    <row r="94" spans="1:7" s="15" customFormat="1" ht="51" customHeight="1" x14ac:dyDescent="0.25">
      <c r="A94" s="87"/>
      <c r="B94" s="46" t="s">
        <v>118</v>
      </c>
      <c r="C94" s="24">
        <v>100</v>
      </c>
      <c r="D94" s="24">
        <v>100</v>
      </c>
    </row>
    <row r="95" spans="1:7" s="15" customFormat="1" ht="52.5" customHeight="1" x14ac:dyDescent="0.25">
      <c r="A95" s="87"/>
      <c r="B95" s="46" t="s">
        <v>119</v>
      </c>
      <c r="C95" s="24">
        <v>100</v>
      </c>
      <c r="D95" s="24">
        <v>100</v>
      </c>
    </row>
    <row r="96" spans="1:7" s="15" customFormat="1" ht="52.5" hidden="1" customHeight="1" x14ac:dyDescent="0.25">
      <c r="A96" s="87"/>
      <c r="B96" s="46" t="s">
        <v>152</v>
      </c>
      <c r="C96" s="24">
        <v>0</v>
      </c>
      <c r="D96" s="24">
        <v>3</v>
      </c>
    </row>
    <row r="97" spans="1:7" ht="52.5" hidden="1" customHeight="1" x14ac:dyDescent="0.25">
      <c r="A97" s="88"/>
      <c r="B97" s="60" t="s">
        <v>153</v>
      </c>
      <c r="C97" s="24" t="s">
        <v>66</v>
      </c>
      <c r="D97" s="24">
        <v>1</v>
      </c>
      <c r="E97" s="4"/>
      <c r="F97" s="4"/>
      <c r="G97" s="4"/>
    </row>
    <row r="98" spans="1:7" s="15" customFormat="1" ht="15.75" customHeight="1" x14ac:dyDescent="0.25">
      <c r="A98" s="76" t="s">
        <v>23</v>
      </c>
      <c r="B98" s="47" t="s">
        <v>3</v>
      </c>
      <c r="C98" s="26">
        <f>C99+C100</f>
        <v>1302.2791500000001</v>
      </c>
      <c r="D98" s="26">
        <f>D99+D100</f>
        <v>921.00896</v>
      </c>
      <c r="F98" s="56"/>
      <c r="G98" s="56"/>
    </row>
    <row r="99" spans="1:7" s="15" customFormat="1" x14ac:dyDescent="0.25">
      <c r="A99" s="77"/>
      <c r="B99" s="30" t="s">
        <v>4</v>
      </c>
      <c r="C99" s="26">
        <v>1302.2791500000001</v>
      </c>
      <c r="D99" s="26">
        <v>921.00896</v>
      </c>
      <c r="F99" s="57">
        <v>433107</v>
      </c>
      <c r="G99" s="57">
        <v>6070830.0899999999</v>
      </c>
    </row>
    <row r="100" spans="1:7" s="15" customFormat="1" x14ac:dyDescent="0.25">
      <c r="A100" s="77"/>
      <c r="B100" s="30" t="s">
        <v>5</v>
      </c>
      <c r="C100" s="26">
        <f>F100/1000</f>
        <v>0</v>
      </c>
      <c r="D100" s="26">
        <f>G100/1000</f>
        <v>0</v>
      </c>
      <c r="F100" s="56"/>
      <c r="G100" s="56"/>
    </row>
    <row r="101" spans="1:7" s="15" customFormat="1" ht="117" customHeight="1" x14ac:dyDescent="0.25">
      <c r="A101" s="77"/>
      <c r="B101" s="46" t="s">
        <v>120</v>
      </c>
      <c r="C101" s="37">
        <f>C92</f>
        <v>45226369.789999999</v>
      </c>
      <c r="D101" s="37">
        <f>D92</f>
        <v>76526166.459999993</v>
      </c>
    </row>
    <row r="102" spans="1:7" s="15" customFormat="1" ht="47.25" hidden="1" customHeight="1" x14ac:dyDescent="0.25">
      <c r="A102" s="77"/>
      <c r="B102" s="46" t="s">
        <v>152</v>
      </c>
      <c r="C102" s="39">
        <f t="shared" ref="C102:D103" si="0">C96</f>
        <v>0</v>
      </c>
      <c r="D102" s="39">
        <f t="shared" si="0"/>
        <v>3</v>
      </c>
    </row>
    <row r="103" spans="1:7" s="15" customFormat="1" ht="54" hidden="1" customHeight="1" x14ac:dyDescent="0.25">
      <c r="A103" s="78"/>
      <c r="B103" s="60" t="s">
        <v>153</v>
      </c>
      <c r="C103" s="39" t="str">
        <f t="shared" si="0"/>
        <v>-</v>
      </c>
      <c r="D103" s="39">
        <f t="shared" si="0"/>
        <v>1</v>
      </c>
    </row>
    <row r="104" spans="1:7" s="15" customFormat="1" ht="15.75" customHeight="1" x14ac:dyDescent="0.25">
      <c r="A104" s="90" t="s">
        <v>24</v>
      </c>
      <c r="B104" s="47" t="s">
        <v>3</v>
      </c>
      <c r="C104" s="26">
        <f>C105+C106</f>
        <v>1495.04</v>
      </c>
      <c r="D104" s="26">
        <f>D105+D106</f>
        <v>555.80550000000005</v>
      </c>
      <c r="F104" s="56"/>
      <c r="G104" s="56"/>
    </row>
    <row r="105" spans="1:7" s="15" customFormat="1" x14ac:dyDescent="0.25">
      <c r="A105" s="91"/>
      <c r="B105" s="30" t="s">
        <v>4</v>
      </c>
      <c r="C105" s="26">
        <v>1495.04</v>
      </c>
      <c r="D105" s="26">
        <v>555.80550000000005</v>
      </c>
      <c r="F105" s="56">
        <v>1677847</v>
      </c>
      <c r="G105" s="61">
        <v>1108770.3700000001</v>
      </c>
    </row>
    <row r="106" spans="1:7" s="15" customFormat="1" x14ac:dyDescent="0.25">
      <c r="A106" s="91"/>
      <c r="B106" s="30" t="s">
        <v>5</v>
      </c>
      <c r="C106" s="26">
        <v>0</v>
      </c>
      <c r="D106" s="26">
        <f>G106/1000</f>
        <v>0</v>
      </c>
      <c r="F106" s="56"/>
      <c r="G106" s="56"/>
    </row>
    <row r="107" spans="1:7" s="15" customFormat="1" ht="54" customHeight="1" x14ac:dyDescent="0.25">
      <c r="A107" s="92"/>
      <c r="B107" s="46" t="s">
        <v>121</v>
      </c>
      <c r="C107" s="37">
        <f>C93</f>
        <v>42675472.119999997</v>
      </c>
      <c r="D107" s="37">
        <f>D93</f>
        <v>53530606</v>
      </c>
    </row>
    <row r="108" spans="1:7" s="15" customFormat="1" ht="21.75" customHeight="1" thickBot="1" x14ac:dyDescent="0.3">
      <c r="A108" s="90" t="s">
        <v>25</v>
      </c>
      <c r="B108" s="47" t="s">
        <v>3</v>
      </c>
      <c r="C108" s="26">
        <f>C109+C110</f>
        <v>18072.079269999998</v>
      </c>
      <c r="D108" s="26">
        <f>D109+D110</f>
        <v>18946.514930000001</v>
      </c>
      <c r="F108" s="56"/>
      <c r="G108" s="56"/>
    </row>
    <row r="109" spans="1:7" s="15" customFormat="1" ht="21.75" customHeight="1" thickBot="1" x14ac:dyDescent="0.3">
      <c r="A109" s="91"/>
      <c r="B109" s="30" t="s">
        <v>4</v>
      </c>
      <c r="C109" s="26">
        <v>18072.079269999998</v>
      </c>
      <c r="D109" s="26">
        <v>18946.514930000001</v>
      </c>
      <c r="F109" s="56">
        <v>14681103.16</v>
      </c>
      <c r="G109" s="62">
        <v>10590669.6</v>
      </c>
    </row>
    <row r="110" spans="1:7" s="15" customFormat="1" ht="21.75" customHeight="1" thickBot="1" x14ac:dyDescent="0.3">
      <c r="A110" s="91"/>
      <c r="B110" s="30" t="s">
        <v>5</v>
      </c>
      <c r="C110" s="26">
        <f>F110/1000</f>
        <v>0</v>
      </c>
      <c r="D110" s="26">
        <f>G110/1000</f>
        <v>0</v>
      </c>
      <c r="F110" s="56"/>
      <c r="G110" s="63"/>
    </row>
    <row r="111" spans="1:7" s="15" customFormat="1" ht="48.75" customHeight="1" x14ac:dyDescent="0.25">
      <c r="A111" s="92"/>
      <c r="B111" s="46" t="s">
        <v>118</v>
      </c>
      <c r="C111" s="24">
        <v>100</v>
      </c>
      <c r="D111" s="24">
        <v>100</v>
      </c>
    </row>
    <row r="112" spans="1:7" s="15" customFormat="1" ht="21.75" customHeight="1" x14ac:dyDescent="0.25">
      <c r="A112" s="75" t="s">
        <v>26</v>
      </c>
      <c r="B112" s="47" t="s">
        <v>3</v>
      </c>
      <c r="C112" s="26">
        <f>C113+C114</f>
        <v>32107.317849999999</v>
      </c>
      <c r="D112" s="26">
        <f>D113+D114</f>
        <v>32465.412359999998</v>
      </c>
      <c r="F112" s="56"/>
      <c r="G112" s="56"/>
    </row>
    <row r="113" spans="1:7" s="15" customFormat="1" ht="21.75" customHeight="1" x14ac:dyDescent="0.25">
      <c r="A113" s="75"/>
      <c r="B113" s="30" t="s">
        <v>4</v>
      </c>
      <c r="C113" s="26">
        <v>32107.317849999999</v>
      </c>
      <c r="D113" s="26">
        <v>32465.412359999998</v>
      </c>
      <c r="F113" s="56">
        <v>32014293.879999999</v>
      </c>
      <c r="G113" s="61">
        <v>32510161.359999999</v>
      </c>
    </row>
    <row r="114" spans="1:7" s="15" customFormat="1" ht="21.75" customHeight="1" x14ac:dyDescent="0.25">
      <c r="A114" s="75"/>
      <c r="B114" s="30" t="s">
        <v>5</v>
      </c>
      <c r="C114" s="26">
        <f>F114/1000</f>
        <v>0</v>
      </c>
      <c r="D114" s="26">
        <f>G114/1000</f>
        <v>0</v>
      </c>
      <c r="F114" s="56"/>
      <c r="G114" s="56"/>
    </row>
    <row r="115" spans="1:7" s="15" customFormat="1" ht="48" thickBot="1" x14ac:dyDescent="0.3">
      <c r="A115" s="75"/>
      <c r="B115" s="46" t="s">
        <v>119</v>
      </c>
      <c r="C115" s="24">
        <v>100</v>
      </c>
      <c r="D115" s="24">
        <v>100</v>
      </c>
    </row>
    <row r="116" spans="1:7" ht="34.9" hidden="1" customHeight="1" thickBot="1" x14ac:dyDescent="0.3">
      <c r="A116" s="74" t="s">
        <v>62</v>
      </c>
      <c r="B116" s="46" t="s">
        <v>3</v>
      </c>
      <c r="C116" s="26">
        <f>C117+C118</f>
        <v>0</v>
      </c>
      <c r="D116" s="26">
        <f>D117+D118</f>
        <v>0</v>
      </c>
      <c r="E116" s="4"/>
      <c r="F116" s="6"/>
      <c r="G116" s="6"/>
    </row>
    <row r="117" spans="1:7" ht="24.6" hidden="1" customHeight="1" thickBot="1" x14ac:dyDescent="0.3">
      <c r="A117" s="74"/>
      <c r="B117" s="46" t="s">
        <v>4</v>
      </c>
      <c r="C117" s="26">
        <f>F117/1000</f>
        <v>0</v>
      </c>
      <c r="D117" s="26">
        <f>G117/1000</f>
        <v>0</v>
      </c>
      <c r="E117" s="4"/>
      <c r="F117" s="10"/>
      <c r="G117" s="10"/>
    </row>
    <row r="118" spans="1:7" ht="33" hidden="1" customHeight="1" thickBot="1" x14ac:dyDescent="0.3">
      <c r="A118" s="74"/>
      <c r="B118" s="46" t="s">
        <v>5</v>
      </c>
      <c r="C118" s="26">
        <f>F118/1000</f>
        <v>0</v>
      </c>
      <c r="D118" s="26">
        <f>G118/1000</f>
        <v>0</v>
      </c>
      <c r="E118" s="4"/>
      <c r="F118" s="6"/>
      <c r="G118" s="6"/>
    </row>
    <row r="119" spans="1:7" ht="54.6" hidden="1" customHeight="1" thickBot="1" x14ac:dyDescent="0.3">
      <c r="A119" s="74"/>
      <c r="B119" s="46" t="s">
        <v>61</v>
      </c>
      <c r="C119" s="24">
        <v>0</v>
      </c>
      <c r="D119" s="24">
        <v>3</v>
      </c>
      <c r="E119" s="4"/>
      <c r="F119" s="4"/>
      <c r="G119" s="4"/>
    </row>
    <row r="120" spans="1:7" s="15" customFormat="1" ht="27" customHeight="1" x14ac:dyDescent="0.25">
      <c r="A120" s="86" t="s">
        <v>81</v>
      </c>
      <c r="B120" s="49" t="s">
        <v>3</v>
      </c>
      <c r="C120" s="38">
        <f>C121+C122</f>
        <v>309656.32397999999</v>
      </c>
      <c r="D120" s="38">
        <f>D121+D122</f>
        <v>308246.49664999999</v>
      </c>
      <c r="F120" s="58">
        <f>F122+F121</f>
        <v>308611294.26000005</v>
      </c>
      <c r="G120" s="64"/>
    </row>
    <row r="121" spans="1:7" s="15" customFormat="1" ht="21.75" customHeight="1" x14ac:dyDescent="0.25">
      <c r="A121" s="87"/>
      <c r="B121" s="50" t="s">
        <v>4</v>
      </c>
      <c r="C121" s="38">
        <f>C164+C169+C177+C181+C185+C189+C193+C225+C229+C233+C242+C246+C254</f>
        <v>309656.32397999999</v>
      </c>
      <c r="D121" s="38">
        <f>D164+D169+D177+D181+D185+D189+D193+D225+D229+D233+D242+D246+D254</f>
        <v>308246.49664999999</v>
      </c>
      <c r="F121" s="58">
        <f>F164+F169+F177+F181+F185+F189+F193+F225+F229+F233+F237+F242+F246+F250</f>
        <v>293611294.26000005</v>
      </c>
      <c r="G121" s="58">
        <f>G164+G169+G177+G181+G185+G189+G193+G225+G229+G233+G237+G242+G246+G250+G254+G258</f>
        <v>292662139.48000002</v>
      </c>
    </row>
    <row r="122" spans="1:7" s="15" customFormat="1" ht="21.75" customHeight="1" x14ac:dyDescent="0.25">
      <c r="A122" s="87"/>
      <c r="B122" s="50" t="s">
        <v>5</v>
      </c>
      <c r="C122" s="38">
        <f>C234+C194</f>
        <v>0</v>
      </c>
      <c r="D122" s="38">
        <f>G122/1000</f>
        <v>0</v>
      </c>
      <c r="F122" s="58">
        <f>F234</f>
        <v>15000000</v>
      </c>
      <c r="G122" s="58">
        <f>G234</f>
        <v>0</v>
      </c>
    </row>
    <row r="123" spans="1:7" s="15" customFormat="1" ht="84.75" customHeight="1" x14ac:dyDescent="0.25">
      <c r="A123" s="87"/>
      <c r="B123" s="46" t="s">
        <v>122</v>
      </c>
      <c r="C123" s="24">
        <v>1</v>
      </c>
      <c r="D123" s="24">
        <v>1</v>
      </c>
    </row>
    <row r="124" spans="1:7" s="15" customFormat="1" ht="100.5" customHeight="1" x14ac:dyDescent="0.25">
      <c r="A124" s="87"/>
      <c r="B124" s="46" t="s">
        <v>123</v>
      </c>
      <c r="C124" s="24">
        <v>1</v>
      </c>
      <c r="D124" s="24">
        <v>1</v>
      </c>
    </row>
    <row r="125" spans="1:7" s="15" customFormat="1" ht="157.5" x14ac:dyDescent="0.25">
      <c r="A125" s="87"/>
      <c r="B125" s="46" t="s">
        <v>124</v>
      </c>
      <c r="C125" s="24" t="s">
        <v>28</v>
      </c>
      <c r="D125" s="24" t="s">
        <v>28</v>
      </c>
    </row>
    <row r="126" spans="1:7" s="15" customFormat="1" ht="110.25" x14ac:dyDescent="0.25">
      <c r="A126" s="87"/>
      <c r="B126" s="46" t="s">
        <v>125</v>
      </c>
      <c r="C126" s="24" t="s">
        <v>48</v>
      </c>
      <c r="D126" s="24" t="s">
        <v>48</v>
      </c>
    </row>
    <row r="127" spans="1:7" s="15" customFormat="1" ht="142.5" customHeight="1" x14ac:dyDescent="0.25">
      <c r="A127" s="87"/>
      <c r="B127" s="46" t="s">
        <v>126</v>
      </c>
      <c r="C127" s="24">
        <v>100</v>
      </c>
      <c r="D127" s="24">
        <v>100</v>
      </c>
    </row>
    <row r="128" spans="1:7" s="15" customFormat="1" ht="47.25" x14ac:dyDescent="0.25">
      <c r="A128" s="87"/>
      <c r="B128" s="46" t="s">
        <v>145</v>
      </c>
      <c r="C128" s="39">
        <v>1660</v>
      </c>
      <c r="D128" s="39">
        <v>1680</v>
      </c>
    </row>
    <row r="129" spans="1:7" s="15" customFormat="1" ht="78.75" x14ac:dyDescent="0.25">
      <c r="A129" s="87"/>
      <c r="B129" s="46" t="s">
        <v>127</v>
      </c>
      <c r="C129" s="24" t="s">
        <v>60</v>
      </c>
      <c r="D129" s="24" t="s">
        <v>60</v>
      </c>
    </row>
    <row r="130" spans="1:7" s="15" customFormat="1" ht="63" x14ac:dyDescent="0.25">
      <c r="A130" s="87"/>
      <c r="B130" s="46" t="s">
        <v>128</v>
      </c>
      <c r="C130" s="24" t="s">
        <v>82</v>
      </c>
      <c r="D130" s="24" t="s">
        <v>82</v>
      </c>
    </row>
    <row r="131" spans="1:7" s="15" customFormat="1" ht="47.25" x14ac:dyDescent="0.25">
      <c r="A131" s="87"/>
      <c r="B131" s="46" t="s">
        <v>129</v>
      </c>
      <c r="C131" s="24" t="s">
        <v>83</v>
      </c>
      <c r="D131" s="24" t="s">
        <v>83</v>
      </c>
    </row>
    <row r="132" spans="1:7" s="15" customFormat="1" ht="48.75" customHeight="1" x14ac:dyDescent="0.25">
      <c r="A132" s="87"/>
      <c r="B132" s="46" t="s">
        <v>130</v>
      </c>
      <c r="C132" s="40">
        <v>14482</v>
      </c>
      <c r="D132" s="40">
        <v>16000</v>
      </c>
    </row>
    <row r="133" spans="1:7" s="15" customFormat="1" ht="63" x14ac:dyDescent="0.25">
      <c r="A133" s="87"/>
      <c r="B133" s="46" t="s">
        <v>131</v>
      </c>
      <c r="C133" s="24" t="s">
        <v>29</v>
      </c>
      <c r="D133" s="24" t="s">
        <v>29</v>
      </c>
      <c r="G133" s="15" t="s">
        <v>72</v>
      </c>
    </row>
    <row r="134" spans="1:7" s="15" customFormat="1" ht="47.25" x14ac:dyDescent="0.25">
      <c r="A134" s="87"/>
      <c r="B134" s="46" t="s">
        <v>132</v>
      </c>
      <c r="C134" s="24">
        <v>50</v>
      </c>
      <c r="D134" s="24">
        <v>50</v>
      </c>
    </row>
    <row r="135" spans="1:7" s="15" customFormat="1" ht="83.25" customHeight="1" x14ac:dyDescent="0.25">
      <c r="A135" s="87"/>
      <c r="B135" s="46" t="s">
        <v>133</v>
      </c>
      <c r="C135" s="37">
        <v>2500</v>
      </c>
      <c r="D135" s="37">
        <v>2500</v>
      </c>
    </row>
    <row r="136" spans="1:7" s="15" customFormat="1" ht="99" customHeight="1" x14ac:dyDescent="0.25">
      <c r="A136" s="87"/>
      <c r="B136" s="46" t="s">
        <v>134</v>
      </c>
      <c r="C136" s="39" t="s">
        <v>71</v>
      </c>
      <c r="D136" s="24" t="s">
        <v>71</v>
      </c>
      <c r="F136" s="53" t="s">
        <v>73</v>
      </c>
    </row>
    <row r="137" spans="1:7" s="15" customFormat="1" ht="81" customHeight="1" x14ac:dyDescent="0.25">
      <c r="A137" s="87"/>
      <c r="B137" s="46" t="s">
        <v>135</v>
      </c>
      <c r="C137" s="24">
        <v>1</v>
      </c>
      <c r="D137" s="24">
        <v>1</v>
      </c>
    </row>
    <row r="138" spans="1:7" s="15" customFormat="1" ht="50.25" customHeight="1" x14ac:dyDescent="0.25">
      <c r="A138" s="87"/>
      <c r="B138" s="46" t="s">
        <v>136</v>
      </c>
      <c r="C138" s="24">
        <v>4.9000000000000004</v>
      </c>
      <c r="D138" s="24">
        <v>4.9000000000000004</v>
      </c>
    </row>
    <row r="139" spans="1:7" s="15" customFormat="1" ht="37.5" customHeight="1" x14ac:dyDescent="0.25">
      <c r="A139" s="87"/>
      <c r="B139" s="46" t="s">
        <v>137</v>
      </c>
      <c r="C139" s="39" t="s">
        <v>7</v>
      </c>
      <c r="D139" s="39" t="s">
        <v>7</v>
      </c>
    </row>
    <row r="140" spans="1:7" s="15" customFormat="1" ht="52.5" customHeight="1" x14ac:dyDescent="0.25">
      <c r="A140" s="87"/>
      <c r="B140" s="46" t="s">
        <v>138</v>
      </c>
      <c r="C140" s="39" t="s">
        <v>7</v>
      </c>
      <c r="D140" s="39" t="s">
        <v>7</v>
      </c>
    </row>
    <row r="141" spans="1:7" s="15" customFormat="1" ht="63" x14ac:dyDescent="0.25">
      <c r="A141" s="87"/>
      <c r="B141" s="46" t="s">
        <v>139</v>
      </c>
      <c r="C141" s="24">
        <v>13</v>
      </c>
      <c r="D141" s="24">
        <v>13</v>
      </c>
    </row>
    <row r="142" spans="1:7" s="15" customFormat="1" ht="78.75" x14ac:dyDescent="0.25">
      <c r="A142" s="87"/>
      <c r="B142" s="54" t="s">
        <v>140</v>
      </c>
      <c r="C142" s="24" t="s">
        <v>7</v>
      </c>
      <c r="D142" s="24" t="s">
        <v>14</v>
      </c>
    </row>
    <row r="143" spans="1:7" s="15" customFormat="1" ht="63" x14ac:dyDescent="0.25">
      <c r="A143" s="87"/>
      <c r="B143" s="46" t="s">
        <v>141</v>
      </c>
      <c r="C143" s="24">
        <v>3</v>
      </c>
      <c r="D143" s="24">
        <v>26</v>
      </c>
    </row>
    <row r="144" spans="1:7" s="15" customFormat="1" ht="98.25" customHeight="1" x14ac:dyDescent="0.25">
      <c r="A144" s="87"/>
      <c r="B144" s="44" t="s">
        <v>142</v>
      </c>
      <c r="C144" s="24" t="s">
        <v>7</v>
      </c>
      <c r="D144" s="24" t="s">
        <v>7</v>
      </c>
    </row>
    <row r="145" spans="1:7" s="15" customFormat="1" ht="84" customHeight="1" x14ac:dyDescent="0.25">
      <c r="A145" s="87"/>
      <c r="B145" s="55" t="s">
        <v>143</v>
      </c>
      <c r="C145" s="24" t="s">
        <v>7</v>
      </c>
      <c r="D145" s="24" t="s">
        <v>7</v>
      </c>
    </row>
    <row r="146" spans="1:7" ht="51" hidden="1" customHeight="1" x14ac:dyDescent="0.25">
      <c r="A146" s="87"/>
      <c r="B146" s="69" t="s">
        <v>154</v>
      </c>
      <c r="C146" s="24" t="s">
        <v>63</v>
      </c>
      <c r="D146" s="24">
        <v>4</v>
      </c>
      <c r="E146" s="4"/>
      <c r="F146" s="4"/>
      <c r="G146" s="4"/>
    </row>
    <row r="147" spans="1:7" ht="51" hidden="1" customHeight="1" x14ac:dyDescent="0.25">
      <c r="A147" s="88"/>
      <c r="B147" s="69" t="s">
        <v>155</v>
      </c>
      <c r="C147" s="24" t="s">
        <v>63</v>
      </c>
      <c r="D147" s="24">
        <v>9</v>
      </c>
      <c r="E147" s="4"/>
      <c r="F147" s="4"/>
      <c r="G147" s="4"/>
    </row>
    <row r="148" spans="1:7" s="15" customFormat="1" ht="15.75" customHeight="1" x14ac:dyDescent="0.25">
      <c r="A148" s="76" t="s">
        <v>27</v>
      </c>
      <c r="B148" s="47" t="s">
        <v>3</v>
      </c>
      <c r="C148" s="24" t="s">
        <v>13</v>
      </c>
      <c r="D148" s="24" t="s">
        <v>13</v>
      </c>
      <c r="F148" s="48"/>
      <c r="G148" s="48"/>
    </row>
    <row r="149" spans="1:7" s="15" customFormat="1" x14ac:dyDescent="0.25">
      <c r="A149" s="77"/>
      <c r="B149" s="30" t="s">
        <v>4</v>
      </c>
      <c r="C149" s="24" t="s">
        <v>13</v>
      </c>
      <c r="D149" s="24" t="s">
        <v>13</v>
      </c>
      <c r="F149" s="48"/>
      <c r="G149" s="48"/>
    </row>
    <row r="150" spans="1:7" s="15" customFormat="1" x14ac:dyDescent="0.25">
      <c r="A150" s="77"/>
      <c r="B150" s="30" t="s">
        <v>5</v>
      </c>
      <c r="C150" s="24" t="s">
        <v>13</v>
      </c>
      <c r="D150" s="24" t="s">
        <v>13</v>
      </c>
      <c r="F150" s="48"/>
      <c r="G150" s="48"/>
    </row>
    <row r="151" spans="1:7" s="15" customFormat="1" ht="85.5" customHeight="1" x14ac:dyDescent="0.25">
      <c r="A151" s="77"/>
      <c r="B151" s="46" t="s">
        <v>122</v>
      </c>
      <c r="C151" s="24">
        <v>1</v>
      </c>
      <c r="D151" s="24">
        <v>1</v>
      </c>
    </row>
    <row r="152" spans="1:7" s="15" customFormat="1" ht="101.25" customHeight="1" x14ac:dyDescent="0.25">
      <c r="A152" s="77"/>
      <c r="B152" s="46" t="s">
        <v>123</v>
      </c>
      <c r="C152" s="24">
        <v>1</v>
      </c>
      <c r="D152" s="24">
        <v>1</v>
      </c>
    </row>
    <row r="153" spans="1:7" s="15" customFormat="1" ht="119.25" customHeight="1" x14ac:dyDescent="0.25">
      <c r="A153" s="77"/>
      <c r="B153" s="46" t="s">
        <v>144</v>
      </c>
      <c r="C153" s="24" t="s">
        <v>28</v>
      </c>
      <c r="D153" s="24" t="s">
        <v>28</v>
      </c>
    </row>
    <row r="154" spans="1:7" s="15" customFormat="1" ht="115.5" customHeight="1" x14ac:dyDescent="0.25">
      <c r="A154" s="77"/>
      <c r="B154" s="46" t="s">
        <v>125</v>
      </c>
      <c r="C154" s="24" t="s">
        <v>48</v>
      </c>
      <c r="D154" s="24" t="s">
        <v>48</v>
      </c>
    </row>
    <row r="155" spans="1:7" s="15" customFormat="1" ht="141.75" x14ac:dyDescent="0.25">
      <c r="A155" s="77"/>
      <c r="B155" s="46" t="s">
        <v>126</v>
      </c>
      <c r="C155" s="24">
        <v>100</v>
      </c>
      <c r="D155" s="24">
        <v>100</v>
      </c>
    </row>
    <row r="156" spans="1:7" s="15" customFormat="1" ht="47.25" x14ac:dyDescent="0.25">
      <c r="A156" s="78"/>
      <c r="B156" s="46" t="s">
        <v>145</v>
      </c>
      <c r="C156" s="39">
        <v>1660</v>
      </c>
      <c r="D156" s="39">
        <v>1680</v>
      </c>
    </row>
    <row r="157" spans="1:7" s="15" customFormat="1" ht="29.25" customHeight="1" x14ac:dyDescent="0.25">
      <c r="A157" s="76" t="s">
        <v>30</v>
      </c>
      <c r="B157" s="47" t="s">
        <v>3</v>
      </c>
      <c r="C157" s="24" t="s">
        <v>13</v>
      </c>
      <c r="D157" s="24" t="s">
        <v>13</v>
      </c>
      <c r="F157" s="48"/>
      <c r="G157" s="48"/>
    </row>
    <row r="158" spans="1:7" s="15" customFormat="1" ht="29.25" customHeight="1" x14ac:dyDescent="0.25">
      <c r="A158" s="77"/>
      <c r="B158" s="30" t="s">
        <v>4</v>
      </c>
      <c r="C158" s="24" t="s">
        <v>13</v>
      </c>
      <c r="D158" s="24" t="s">
        <v>13</v>
      </c>
      <c r="F158" s="48"/>
      <c r="G158" s="48"/>
    </row>
    <row r="159" spans="1:7" s="15" customFormat="1" ht="29.25" customHeight="1" x14ac:dyDescent="0.25">
      <c r="A159" s="77"/>
      <c r="B159" s="30" t="s">
        <v>5</v>
      </c>
      <c r="C159" s="24" t="s">
        <v>13</v>
      </c>
      <c r="D159" s="24" t="s">
        <v>13</v>
      </c>
      <c r="F159" s="48"/>
      <c r="G159" s="48"/>
    </row>
    <row r="160" spans="1:7" s="15" customFormat="1" ht="84.75" customHeight="1" x14ac:dyDescent="0.25">
      <c r="A160" s="77"/>
      <c r="B160" s="46" t="s">
        <v>127</v>
      </c>
      <c r="C160" s="24" t="s">
        <v>60</v>
      </c>
      <c r="D160" s="24" t="s">
        <v>60</v>
      </c>
    </row>
    <row r="161" spans="1:7" s="15" customFormat="1" ht="64.5" customHeight="1" x14ac:dyDescent="0.25">
      <c r="A161" s="77"/>
      <c r="B161" s="46" t="s">
        <v>128</v>
      </c>
      <c r="C161" s="24" t="s">
        <v>82</v>
      </c>
      <c r="D161" s="24" t="s">
        <v>82</v>
      </c>
    </row>
    <row r="162" spans="1:7" s="15" customFormat="1" ht="64.5" customHeight="1" x14ac:dyDescent="0.25">
      <c r="A162" s="78"/>
      <c r="B162" s="46" t="s">
        <v>146</v>
      </c>
      <c r="C162" s="24" t="s">
        <v>83</v>
      </c>
      <c r="D162" s="24" t="s">
        <v>83</v>
      </c>
    </row>
    <row r="163" spans="1:7" s="15" customFormat="1" ht="29.25" customHeight="1" x14ac:dyDescent="0.25">
      <c r="A163" s="76" t="s">
        <v>31</v>
      </c>
      <c r="B163" s="47" t="s">
        <v>3</v>
      </c>
      <c r="C163" s="26">
        <f>C164+C165</f>
        <v>6959.2</v>
      </c>
      <c r="D163" s="26">
        <f>D164+D165</f>
        <v>6673.8661899999997</v>
      </c>
      <c r="F163" s="56"/>
      <c r="G163" s="56"/>
    </row>
    <row r="164" spans="1:7" s="15" customFormat="1" ht="29.25" customHeight="1" x14ac:dyDescent="0.25">
      <c r="A164" s="77"/>
      <c r="B164" s="30" t="s">
        <v>4</v>
      </c>
      <c r="C164" s="26">
        <v>6959.2</v>
      </c>
      <c r="D164" s="26">
        <v>6673.8661899999997</v>
      </c>
      <c r="F164" s="56">
        <v>2500000</v>
      </c>
      <c r="G164" s="56">
        <v>8091450</v>
      </c>
    </row>
    <row r="165" spans="1:7" s="15" customFormat="1" ht="29.25" customHeight="1" x14ac:dyDescent="0.25">
      <c r="A165" s="77"/>
      <c r="B165" s="30" t="s">
        <v>5</v>
      </c>
      <c r="C165" s="26">
        <f>F165/1000</f>
        <v>0</v>
      </c>
      <c r="D165" s="26">
        <f>G165/1000</f>
        <v>0</v>
      </c>
      <c r="F165" s="56"/>
      <c r="G165" s="56"/>
    </row>
    <row r="166" spans="1:7" s="15" customFormat="1" ht="48.75" customHeight="1" x14ac:dyDescent="0.25">
      <c r="A166" s="77"/>
      <c r="B166" s="46" t="s">
        <v>147</v>
      </c>
      <c r="C166" s="40">
        <v>14482</v>
      </c>
      <c r="D166" s="40">
        <v>16000</v>
      </c>
    </row>
    <row r="167" spans="1:7" s="15" customFormat="1" ht="69.75" customHeight="1" x14ac:dyDescent="0.25">
      <c r="A167" s="78"/>
      <c r="B167" s="46" t="s">
        <v>141</v>
      </c>
      <c r="C167" s="24">
        <v>3</v>
      </c>
      <c r="D167" s="24">
        <v>26</v>
      </c>
    </row>
    <row r="168" spans="1:7" s="15" customFormat="1" ht="29.25" customHeight="1" x14ac:dyDescent="0.25">
      <c r="A168" s="76" t="s">
        <v>32</v>
      </c>
      <c r="B168" s="47" t="s">
        <v>3</v>
      </c>
      <c r="C168" s="26">
        <f>C169+C170</f>
        <v>1299.905</v>
      </c>
      <c r="D168" s="26">
        <f>D169+D170</f>
        <v>1183.9849999999999</v>
      </c>
      <c r="F168" s="56"/>
      <c r="G168" s="56"/>
    </row>
    <row r="169" spans="1:7" s="15" customFormat="1" ht="24.75" customHeight="1" x14ac:dyDescent="0.25">
      <c r="A169" s="77"/>
      <c r="B169" s="30" t="s">
        <v>4</v>
      </c>
      <c r="C169" s="26">
        <v>1299.905</v>
      </c>
      <c r="D169" s="26">
        <v>1183.9849999999999</v>
      </c>
      <c r="F169" s="61">
        <v>1459905</v>
      </c>
      <c r="G169" s="61">
        <v>1293773.3999999999</v>
      </c>
    </row>
    <row r="170" spans="1:7" s="15" customFormat="1" ht="22.5" customHeight="1" x14ac:dyDescent="0.25">
      <c r="A170" s="77"/>
      <c r="B170" s="30" t="s">
        <v>5</v>
      </c>
      <c r="C170" s="26">
        <f>F170/1000</f>
        <v>0</v>
      </c>
      <c r="D170" s="26">
        <f>G170/1000</f>
        <v>0</v>
      </c>
      <c r="F170" s="56"/>
      <c r="G170" s="56"/>
    </row>
    <row r="171" spans="1:7" s="15" customFormat="1" ht="66.75" customHeight="1" x14ac:dyDescent="0.25">
      <c r="A171" s="77"/>
      <c r="B171" s="46" t="s">
        <v>131</v>
      </c>
      <c r="C171" s="24" t="s">
        <v>29</v>
      </c>
      <c r="D171" s="24" t="s">
        <v>29</v>
      </c>
    </row>
    <row r="172" spans="1:7" s="15" customFormat="1" ht="54" customHeight="1" x14ac:dyDescent="0.25">
      <c r="A172" s="77"/>
      <c r="B172" s="46" t="s">
        <v>132</v>
      </c>
      <c r="C172" s="24">
        <v>50</v>
      </c>
      <c r="D172" s="24">
        <v>50</v>
      </c>
    </row>
    <row r="173" spans="1:7" s="15" customFormat="1" ht="85.5" customHeight="1" x14ac:dyDescent="0.25">
      <c r="A173" s="77"/>
      <c r="B173" s="46" t="s">
        <v>133</v>
      </c>
      <c r="C173" s="37">
        <v>2500</v>
      </c>
      <c r="D173" s="37">
        <v>2500</v>
      </c>
    </row>
    <row r="174" spans="1:7" s="15" customFormat="1" ht="99" customHeight="1" x14ac:dyDescent="0.25">
      <c r="A174" s="77"/>
      <c r="B174" s="46" t="s">
        <v>148</v>
      </c>
      <c r="C174" s="39" t="s">
        <v>71</v>
      </c>
      <c r="D174" s="39" t="s">
        <v>71</v>
      </c>
      <c r="F174" s="53" t="s">
        <v>73</v>
      </c>
    </row>
    <row r="175" spans="1:7" s="15" customFormat="1" ht="84.75" customHeight="1" x14ac:dyDescent="0.25">
      <c r="A175" s="78"/>
      <c r="B175" s="46" t="s">
        <v>135</v>
      </c>
      <c r="C175" s="24">
        <v>1</v>
      </c>
      <c r="D175" s="24">
        <v>1</v>
      </c>
    </row>
    <row r="176" spans="1:7" s="15" customFormat="1" ht="20.45" customHeight="1" x14ac:dyDescent="0.25">
      <c r="A176" s="76" t="s">
        <v>33</v>
      </c>
      <c r="B176" s="47" t="s">
        <v>3</v>
      </c>
      <c r="C176" s="26">
        <f>C177+C178</f>
        <v>139059.71502999999</v>
      </c>
      <c r="D176" s="26">
        <f>D177+D178</f>
        <v>144246.56773000001</v>
      </c>
      <c r="F176" s="56"/>
      <c r="G176" s="56"/>
    </row>
    <row r="177" spans="1:7" s="15" customFormat="1" ht="21.6" customHeight="1" x14ac:dyDescent="0.25">
      <c r="A177" s="77"/>
      <c r="B177" s="30" t="s">
        <v>4</v>
      </c>
      <c r="C177" s="26">
        <v>139059.71502999999</v>
      </c>
      <c r="D177" s="26">
        <v>144246.56773000001</v>
      </c>
      <c r="F177" s="61">
        <v>138881410.30000001</v>
      </c>
      <c r="G177" s="61">
        <v>138041050.18000001</v>
      </c>
    </row>
    <row r="178" spans="1:7" s="15" customFormat="1" ht="17.45" customHeight="1" x14ac:dyDescent="0.25">
      <c r="A178" s="77"/>
      <c r="B178" s="30" t="s">
        <v>5</v>
      </c>
      <c r="C178" s="26">
        <f>F178/1000</f>
        <v>0</v>
      </c>
      <c r="D178" s="26">
        <f>G178/1000</f>
        <v>0</v>
      </c>
      <c r="F178" s="56"/>
      <c r="G178" s="56"/>
    </row>
    <row r="179" spans="1:7" s="15" customFormat="1" ht="49.5" customHeight="1" x14ac:dyDescent="0.25">
      <c r="A179" s="78"/>
      <c r="B179" s="46" t="s">
        <v>136</v>
      </c>
      <c r="C179" s="24">
        <v>4.9000000000000004</v>
      </c>
      <c r="D179" s="24">
        <v>4.9000000000000004</v>
      </c>
    </row>
    <row r="180" spans="1:7" s="15" customFormat="1" ht="15.75" customHeight="1" x14ac:dyDescent="0.25">
      <c r="A180" s="76" t="s">
        <v>34</v>
      </c>
      <c r="B180" s="47" t="s">
        <v>3</v>
      </c>
      <c r="C180" s="26">
        <f>C181+C182</f>
        <v>1000</v>
      </c>
      <c r="D180" s="26">
        <f>D181+D182</f>
        <v>0</v>
      </c>
      <c r="F180" s="56"/>
      <c r="G180" s="56"/>
    </row>
    <row r="181" spans="1:7" s="15" customFormat="1" x14ac:dyDescent="0.25">
      <c r="A181" s="77"/>
      <c r="B181" s="30" t="s">
        <v>4</v>
      </c>
      <c r="C181" s="26">
        <f>F181/1000</f>
        <v>1000</v>
      </c>
      <c r="D181" s="26">
        <f>G181/1000</f>
        <v>0</v>
      </c>
      <c r="F181" s="61">
        <v>1000000</v>
      </c>
      <c r="G181" s="66">
        <v>0</v>
      </c>
    </row>
    <row r="182" spans="1:7" s="15" customFormat="1" x14ac:dyDescent="0.25">
      <c r="A182" s="77"/>
      <c r="B182" s="30" t="s">
        <v>5</v>
      </c>
      <c r="C182" s="26">
        <f>F182/1000</f>
        <v>0</v>
      </c>
      <c r="D182" s="26">
        <f>G182/1000</f>
        <v>0</v>
      </c>
      <c r="F182" s="56"/>
      <c r="G182" s="56"/>
    </row>
    <row r="183" spans="1:7" s="15" customFormat="1" ht="31.5" x14ac:dyDescent="0.25">
      <c r="A183" s="78"/>
      <c r="B183" s="46" t="s">
        <v>149</v>
      </c>
      <c r="C183" s="39" t="s">
        <v>7</v>
      </c>
      <c r="D183" s="39" t="s">
        <v>7</v>
      </c>
    </row>
    <row r="184" spans="1:7" s="15" customFormat="1" ht="15.75" customHeight="1" x14ac:dyDescent="0.25">
      <c r="A184" s="76" t="s">
        <v>35</v>
      </c>
      <c r="B184" s="47" t="s">
        <v>3</v>
      </c>
      <c r="C184" s="26">
        <f>C185+C186</f>
        <v>200</v>
      </c>
      <c r="D184" s="26">
        <f>D185+D186</f>
        <v>7.2</v>
      </c>
      <c r="F184" s="56"/>
      <c r="G184" s="56"/>
    </row>
    <row r="185" spans="1:7" s="15" customFormat="1" x14ac:dyDescent="0.25">
      <c r="A185" s="77"/>
      <c r="B185" s="30" t="s">
        <v>4</v>
      </c>
      <c r="C185" s="26">
        <f>F185/1000</f>
        <v>200</v>
      </c>
      <c r="D185" s="26">
        <v>7.2</v>
      </c>
      <c r="F185" s="61">
        <v>200000</v>
      </c>
      <c r="G185" s="61">
        <v>75000</v>
      </c>
    </row>
    <row r="186" spans="1:7" s="15" customFormat="1" x14ac:dyDescent="0.25">
      <c r="A186" s="77"/>
      <c r="B186" s="30" t="s">
        <v>5</v>
      </c>
      <c r="C186" s="26">
        <f>F186/1000</f>
        <v>0</v>
      </c>
      <c r="D186" s="26">
        <f>G186/1000</f>
        <v>0</v>
      </c>
      <c r="F186" s="56"/>
      <c r="G186" s="56"/>
    </row>
    <row r="187" spans="1:7" s="15" customFormat="1" ht="47.25" x14ac:dyDescent="0.25">
      <c r="A187" s="78"/>
      <c r="B187" s="46" t="s">
        <v>150</v>
      </c>
      <c r="C187" s="39" t="s">
        <v>7</v>
      </c>
      <c r="D187" s="39" t="s">
        <v>7</v>
      </c>
    </row>
    <row r="188" spans="1:7" s="15" customFormat="1" ht="15.75" customHeight="1" x14ac:dyDescent="0.25">
      <c r="A188" s="76" t="s">
        <v>36</v>
      </c>
      <c r="B188" s="47" t="s">
        <v>3</v>
      </c>
      <c r="C188" s="26">
        <f>C189+C190</f>
        <v>400</v>
      </c>
      <c r="D188" s="26">
        <f>D189+D190</f>
        <v>400</v>
      </c>
      <c r="F188" s="56"/>
      <c r="G188" s="56"/>
    </row>
    <row r="189" spans="1:7" s="15" customFormat="1" x14ac:dyDescent="0.25">
      <c r="A189" s="77"/>
      <c r="B189" s="30" t="s">
        <v>4</v>
      </c>
      <c r="C189" s="26">
        <f>F189/1000</f>
        <v>400</v>
      </c>
      <c r="D189" s="26">
        <v>400</v>
      </c>
      <c r="F189" s="61">
        <v>400000</v>
      </c>
      <c r="G189" s="56">
        <v>472971.6</v>
      </c>
    </row>
    <row r="190" spans="1:7" s="15" customFormat="1" x14ac:dyDescent="0.25">
      <c r="A190" s="77"/>
      <c r="B190" s="30" t="s">
        <v>5</v>
      </c>
      <c r="C190" s="26">
        <f>F190/1000</f>
        <v>0</v>
      </c>
      <c r="D190" s="26">
        <f>G190/1000</f>
        <v>0</v>
      </c>
      <c r="F190" s="56"/>
      <c r="G190" s="56"/>
    </row>
    <row r="191" spans="1:7" s="15" customFormat="1" ht="63" x14ac:dyDescent="0.25">
      <c r="A191" s="78"/>
      <c r="B191" s="46" t="s">
        <v>139</v>
      </c>
      <c r="C191" s="24">
        <v>13</v>
      </c>
      <c r="D191" s="24">
        <v>13</v>
      </c>
    </row>
    <row r="192" spans="1:7" ht="15.75" customHeight="1" x14ac:dyDescent="0.25">
      <c r="A192" s="73" t="s">
        <v>64</v>
      </c>
      <c r="B192" s="47" t="s">
        <v>3</v>
      </c>
      <c r="C192" s="26">
        <f>C193+C194</f>
        <v>0</v>
      </c>
      <c r="D192" s="26">
        <f>D193+D194</f>
        <v>0</v>
      </c>
      <c r="E192" s="4"/>
      <c r="F192" s="6"/>
      <c r="G192" s="6"/>
    </row>
    <row r="193" spans="1:7" x14ac:dyDescent="0.25">
      <c r="A193" s="73"/>
      <c r="B193" s="30" t="s">
        <v>4</v>
      </c>
      <c r="C193" s="26">
        <v>0</v>
      </c>
      <c r="D193" s="26">
        <f>G193/1000</f>
        <v>0</v>
      </c>
      <c r="E193" s="4"/>
      <c r="F193" s="9">
        <v>2000000</v>
      </c>
      <c r="G193" s="6"/>
    </row>
    <row r="194" spans="1:7" x14ac:dyDescent="0.25">
      <c r="A194" s="73"/>
      <c r="B194" s="30" t="s">
        <v>5</v>
      </c>
      <c r="C194" s="26">
        <f>F194/1000</f>
        <v>0</v>
      </c>
      <c r="D194" s="26">
        <f>G194/1000</f>
        <v>0</v>
      </c>
      <c r="E194" s="4"/>
      <c r="F194" s="6"/>
      <c r="G194" s="7"/>
    </row>
    <row r="195" spans="1:7" s="15" customFormat="1" ht="78.75" x14ac:dyDescent="0.25">
      <c r="A195" s="73"/>
      <c r="B195" s="54" t="s">
        <v>140</v>
      </c>
      <c r="C195" s="24" t="s">
        <v>7</v>
      </c>
      <c r="D195" s="24" t="s">
        <v>14</v>
      </c>
    </row>
    <row r="196" spans="1:7" hidden="1" x14ac:dyDescent="0.25">
      <c r="A196" s="73" t="s">
        <v>40</v>
      </c>
      <c r="B196" s="47" t="s">
        <v>3</v>
      </c>
      <c r="C196" s="26">
        <f>C197+C198</f>
        <v>0</v>
      </c>
      <c r="D196" s="26">
        <f>D197+D198</f>
        <v>0</v>
      </c>
      <c r="E196" s="4"/>
      <c r="F196" s="6"/>
      <c r="G196" s="6"/>
    </row>
    <row r="197" spans="1:7" hidden="1" x14ac:dyDescent="0.25">
      <c r="A197" s="73"/>
      <c r="B197" s="30" t="s">
        <v>4</v>
      </c>
      <c r="C197" s="26">
        <v>0</v>
      </c>
      <c r="D197" s="26">
        <f>G197/1000</f>
        <v>0</v>
      </c>
      <c r="E197" s="4"/>
      <c r="F197" s="11"/>
      <c r="G197" s="6"/>
    </row>
    <row r="198" spans="1:7" hidden="1" x14ac:dyDescent="0.25">
      <c r="A198" s="73"/>
      <c r="B198" s="30" t="s">
        <v>5</v>
      </c>
      <c r="C198" s="26">
        <f>F198/1000</f>
        <v>0</v>
      </c>
      <c r="D198" s="26">
        <f>G198/1000</f>
        <v>0</v>
      </c>
      <c r="E198" s="4"/>
      <c r="F198" s="6"/>
      <c r="G198" s="7"/>
    </row>
    <row r="199" spans="1:7" ht="45.6" hidden="1" customHeight="1" x14ac:dyDescent="0.25">
      <c r="A199" s="70"/>
      <c r="B199" s="46" t="s">
        <v>136</v>
      </c>
      <c r="C199" s="24">
        <v>4.8499999999999996</v>
      </c>
      <c r="D199" s="24">
        <v>4.8499999999999996</v>
      </c>
      <c r="E199" s="4"/>
      <c r="F199" s="4"/>
      <c r="G199" s="4"/>
    </row>
    <row r="200" spans="1:7" ht="0.6" hidden="1" customHeight="1" x14ac:dyDescent="0.25">
      <c r="A200" s="73" t="s">
        <v>41</v>
      </c>
      <c r="B200" s="47" t="s">
        <v>3</v>
      </c>
      <c r="C200" s="26">
        <f>C201+C202</f>
        <v>0</v>
      </c>
      <c r="D200" s="26">
        <f>D201+D202</f>
        <v>0</v>
      </c>
      <c r="E200" s="4"/>
      <c r="F200" s="6"/>
      <c r="G200" s="6"/>
    </row>
    <row r="201" spans="1:7" hidden="1" x14ac:dyDescent="0.25">
      <c r="A201" s="73"/>
      <c r="B201" s="30" t="s">
        <v>4</v>
      </c>
      <c r="C201" s="26">
        <f>F201/1000</f>
        <v>0</v>
      </c>
      <c r="D201" s="26">
        <f>G201/1000</f>
        <v>0</v>
      </c>
      <c r="E201" s="4"/>
      <c r="F201" s="11"/>
      <c r="G201" s="11"/>
    </row>
    <row r="202" spans="1:7" hidden="1" x14ac:dyDescent="0.25">
      <c r="A202" s="73"/>
      <c r="B202" s="30" t="s">
        <v>5</v>
      </c>
      <c r="C202" s="26">
        <f>F202/1000</f>
        <v>0</v>
      </c>
      <c r="D202" s="26">
        <f>G202/1000</f>
        <v>0</v>
      </c>
      <c r="E202" s="4"/>
      <c r="F202" s="6"/>
      <c r="G202" s="7"/>
    </row>
    <row r="203" spans="1:7" ht="47.25" hidden="1" x14ac:dyDescent="0.25">
      <c r="A203" s="70"/>
      <c r="B203" s="46" t="s">
        <v>136</v>
      </c>
      <c r="C203" s="24">
        <v>4.8499999999999996</v>
      </c>
      <c r="D203" s="24">
        <v>4.8499999999999996</v>
      </c>
      <c r="E203" s="4"/>
      <c r="F203" s="4"/>
      <c r="G203" s="4"/>
    </row>
    <row r="204" spans="1:7" ht="0.6" hidden="1" customHeight="1" x14ac:dyDescent="0.25">
      <c r="A204" s="73" t="s">
        <v>42</v>
      </c>
      <c r="B204" s="47" t="s">
        <v>3</v>
      </c>
      <c r="C204" s="26">
        <f>C205+C206</f>
        <v>0</v>
      </c>
      <c r="D204" s="26">
        <f>D205+D206</f>
        <v>0</v>
      </c>
      <c r="E204" s="4"/>
      <c r="F204" s="6"/>
      <c r="G204" s="6"/>
    </row>
    <row r="205" spans="1:7" hidden="1" x14ac:dyDescent="0.25">
      <c r="A205" s="73"/>
      <c r="B205" s="30" t="s">
        <v>4</v>
      </c>
      <c r="C205" s="26">
        <f>F205/1000</f>
        <v>0</v>
      </c>
      <c r="D205" s="26">
        <f>G205/1000</f>
        <v>0</v>
      </c>
      <c r="E205" s="4"/>
      <c r="F205" s="11"/>
      <c r="G205" s="6"/>
    </row>
    <row r="206" spans="1:7" ht="16.149999999999999" hidden="1" customHeight="1" thickBot="1" x14ac:dyDescent="0.3">
      <c r="A206" s="73"/>
      <c r="B206" s="30" t="s">
        <v>5</v>
      </c>
      <c r="C206" s="26">
        <f>F206/1000</f>
        <v>0</v>
      </c>
      <c r="D206" s="26">
        <f>G206/1000</f>
        <v>0</v>
      </c>
      <c r="E206" s="4"/>
      <c r="F206" s="12"/>
      <c r="G206" s="7"/>
    </row>
    <row r="207" spans="1:7" ht="47.25" hidden="1" x14ac:dyDescent="0.25">
      <c r="A207" s="70"/>
      <c r="B207" s="46" t="s">
        <v>136</v>
      </c>
      <c r="C207" s="24">
        <v>4.8499999999999996</v>
      </c>
      <c r="D207" s="24">
        <v>4.8499999999999996</v>
      </c>
      <c r="E207" s="4"/>
      <c r="F207" s="4"/>
      <c r="G207" s="4"/>
    </row>
    <row r="208" spans="1:7" hidden="1" x14ac:dyDescent="0.25">
      <c r="A208" s="73" t="s">
        <v>43</v>
      </c>
      <c r="B208" s="47" t="s">
        <v>3</v>
      </c>
      <c r="C208" s="26">
        <f>C209+C210</f>
        <v>0</v>
      </c>
      <c r="D208" s="26">
        <f>D209+D210</f>
        <v>0</v>
      </c>
      <c r="E208" s="4"/>
      <c r="F208" s="6"/>
      <c r="G208" s="6"/>
    </row>
    <row r="209" spans="1:7" hidden="1" x14ac:dyDescent="0.25">
      <c r="A209" s="73"/>
      <c r="B209" s="30" t="s">
        <v>4</v>
      </c>
      <c r="C209" s="26">
        <f>F209/1000</f>
        <v>0</v>
      </c>
      <c r="D209" s="26">
        <f>G209/1000</f>
        <v>0</v>
      </c>
      <c r="E209" s="4"/>
      <c r="F209" s="13"/>
      <c r="G209" s="13"/>
    </row>
    <row r="210" spans="1:7" hidden="1" x14ac:dyDescent="0.25">
      <c r="A210" s="73"/>
      <c r="B210" s="30" t="s">
        <v>5</v>
      </c>
      <c r="C210" s="26">
        <f>F210/1000</f>
        <v>0</v>
      </c>
      <c r="D210" s="26">
        <f>G210/1000</f>
        <v>0</v>
      </c>
      <c r="E210" s="4"/>
      <c r="F210" s="6"/>
      <c r="G210" s="7"/>
    </row>
    <row r="211" spans="1:7" ht="63" hidden="1" x14ac:dyDescent="0.25">
      <c r="A211" s="70"/>
      <c r="B211" s="46" t="s">
        <v>156</v>
      </c>
      <c r="C211" s="24">
        <v>26</v>
      </c>
      <c r="D211" s="24">
        <v>26</v>
      </c>
      <c r="E211" s="4"/>
      <c r="F211" s="4"/>
      <c r="G211" s="4"/>
    </row>
    <row r="212" spans="1:7" ht="33.6" hidden="1" customHeight="1" x14ac:dyDescent="0.25">
      <c r="A212" s="73" t="s">
        <v>44</v>
      </c>
      <c r="B212" s="47" t="s">
        <v>3</v>
      </c>
      <c r="C212" s="26">
        <f>C213+C214</f>
        <v>0</v>
      </c>
      <c r="D212" s="26">
        <f>D213+D214</f>
        <v>0</v>
      </c>
      <c r="E212" s="4"/>
      <c r="F212" s="6"/>
      <c r="G212" s="6"/>
    </row>
    <row r="213" spans="1:7" ht="33.6" hidden="1" customHeight="1" x14ac:dyDescent="0.25">
      <c r="A213" s="73"/>
      <c r="B213" s="30" t="s">
        <v>4</v>
      </c>
      <c r="C213" s="26">
        <f>F213/1000</f>
        <v>0</v>
      </c>
      <c r="D213" s="26">
        <f>G213/1000</f>
        <v>0</v>
      </c>
      <c r="E213" s="4"/>
      <c r="F213" s="13"/>
      <c r="G213" s="14"/>
    </row>
    <row r="214" spans="1:7" ht="33.6" hidden="1" customHeight="1" x14ac:dyDescent="0.25">
      <c r="A214" s="73"/>
      <c r="B214" s="30" t="s">
        <v>5</v>
      </c>
      <c r="C214" s="26">
        <f>F214/1000</f>
        <v>0</v>
      </c>
      <c r="D214" s="26">
        <f>G214/1000</f>
        <v>0</v>
      </c>
      <c r="E214" s="4"/>
      <c r="F214" s="6"/>
      <c r="G214" s="7"/>
    </row>
    <row r="215" spans="1:7" ht="100.15" hidden="1" customHeight="1" x14ac:dyDescent="0.25">
      <c r="A215" s="70"/>
      <c r="B215" s="46" t="s">
        <v>157</v>
      </c>
      <c r="C215" s="24" t="s">
        <v>39</v>
      </c>
      <c r="D215" s="24" t="s">
        <v>39</v>
      </c>
      <c r="E215" s="4"/>
      <c r="F215" s="4"/>
      <c r="G215" s="4"/>
    </row>
    <row r="216" spans="1:7" ht="48.6" hidden="1" customHeight="1" x14ac:dyDescent="0.25">
      <c r="A216" s="73" t="s">
        <v>45</v>
      </c>
      <c r="B216" s="47" t="s">
        <v>3</v>
      </c>
      <c r="C216" s="26">
        <f>C217+C218</f>
        <v>0</v>
      </c>
      <c r="D216" s="26">
        <f>D217+D218</f>
        <v>0</v>
      </c>
      <c r="E216" s="4"/>
      <c r="F216" s="6"/>
      <c r="G216" s="6"/>
    </row>
    <row r="217" spans="1:7" ht="48.6" hidden="1" customHeight="1" x14ac:dyDescent="0.25">
      <c r="A217" s="73"/>
      <c r="B217" s="30" t="s">
        <v>4</v>
      </c>
      <c r="C217" s="26">
        <f>F217/1000</f>
        <v>0</v>
      </c>
      <c r="D217" s="26">
        <f>G217/1000</f>
        <v>0</v>
      </c>
      <c r="E217" s="4"/>
      <c r="F217" s="13"/>
      <c r="G217" s="11"/>
    </row>
    <row r="218" spans="1:7" ht="37.9" hidden="1" customHeight="1" thickBot="1" x14ac:dyDescent="0.3">
      <c r="A218" s="73"/>
      <c r="B218" s="30" t="s">
        <v>5</v>
      </c>
      <c r="C218" s="26">
        <f>F218/1000</f>
        <v>0</v>
      </c>
      <c r="D218" s="26">
        <f>G218/1000</f>
        <v>0</v>
      </c>
      <c r="E218" s="4"/>
      <c r="F218" s="6"/>
      <c r="G218" s="12"/>
    </row>
    <row r="219" spans="1:7" ht="153.6" hidden="1" customHeight="1" thickBot="1" x14ac:dyDescent="0.3">
      <c r="A219" s="70"/>
      <c r="B219" s="54" t="s">
        <v>158</v>
      </c>
      <c r="C219" s="24" t="s">
        <v>39</v>
      </c>
      <c r="D219" s="24" t="s">
        <v>39</v>
      </c>
      <c r="E219" s="4"/>
      <c r="F219" s="4"/>
      <c r="G219" s="4"/>
    </row>
    <row r="220" spans="1:7" ht="34.15" hidden="1" customHeight="1" x14ac:dyDescent="0.25">
      <c r="A220" s="73" t="s">
        <v>49</v>
      </c>
      <c r="B220" s="47" t="s">
        <v>3</v>
      </c>
      <c r="C220" s="26">
        <f>C221+C222</f>
        <v>0</v>
      </c>
      <c r="D220" s="26">
        <f>D221+D222</f>
        <v>0</v>
      </c>
      <c r="E220" s="4"/>
      <c r="F220" s="6"/>
      <c r="G220" s="6"/>
    </row>
    <row r="221" spans="1:7" ht="21.6" hidden="1" customHeight="1" x14ac:dyDescent="0.25">
      <c r="A221" s="73"/>
      <c r="B221" s="30" t="s">
        <v>4</v>
      </c>
      <c r="C221" s="26">
        <f>F221/1000</f>
        <v>0</v>
      </c>
      <c r="D221" s="26">
        <f>G221/1000</f>
        <v>0</v>
      </c>
      <c r="E221" s="4"/>
      <c r="F221" s="11"/>
      <c r="G221" s="6"/>
    </row>
    <row r="222" spans="1:7" ht="31.15" hidden="1" customHeight="1" x14ac:dyDescent="0.25">
      <c r="A222" s="73"/>
      <c r="B222" s="30" t="s">
        <v>5</v>
      </c>
      <c r="C222" s="26">
        <f>F222/1000</f>
        <v>0</v>
      </c>
      <c r="D222" s="26">
        <f>G222/1000</f>
        <v>0</v>
      </c>
      <c r="E222" s="4"/>
      <c r="F222" s="6"/>
      <c r="G222" s="6"/>
    </row>
    <row r="223" spans="1:7" ht="42.6" hidden="1" customHeight="1" x14ac:dyDescent="0.25">
      <c r="A223" s="70"/>
      <c r="B223" s="54" t="s">
        <v>50</v>
      </c>
      <c r="C223" s="24" t="s">
        <v>46</v>
      </c>
      <c r="D223" s="24" t="s">
        <v>7</v>
      </c>
      <c r="E223" s="4"/>
      <c r="F223" s="4"/>
      <c r="G223" s="4"/>
    </row>
    <row r="224" spans="1:7" s="15" customFormat="1" ht="15.75" customHeight="1" x14ac:dyDescent="0.25">
      <c r="A224" s="76" t="s">
        <v>40</v>
      </c>
      <c r="B224" s="47" t="s">
        <v>3</v>
      </c>
      <c r="C224" s="26">
        <f>C225+C226</f>
        <v>22522.087080000001</v>
      </c>
      <c r="D224" s="26">
        <f>D225+D226</f>
        <v>23295.697520000002</v>
      </c>
      <c r="F224" s="56"/>
      <c r="G224" s="56"/>
    </row>
    <row r="225" spans="1:7" s="15" customFormat="1" x14ac:dyDescent="0.25">
      <c r="A225" s="77"/>
      <c r="B225" s="30" t="s">
        <v>4</v>
      </c>
      <c r="C225" s="26">
        <v>22522.087080000001</v>
      </c>
      <c r="D225" s="26">
        <v>23295.697520000002</v>
      </c>
      <c r="F225" s="66">
        <v>21594209.27</v>
      </c>
      <c r="G225" s="56">
        <v>21664596.190000001</v>
      </c>
    </row>
    <row r="226" spans="1:7" s="15" customFormat="1" x14ac:dyDescent="0.25">
      <c r="A226" s="77"/>
      <c r="B226" s="30" t="s">
        <v>5</v>
      </c>
      <c r="C226" s="26">
        <f>F226/1000</f>
        <v>0</v>
      </c>
      <c r="D226" s="26">
        <f>G226/1000</f>
        <v>0</v>
      </c>
      <c r="F226" s="56"/>
      <c r="G226" s="56"/>
    </row>
    <row r="227" spans="1:7" s="15" customFormat="1" ht="47.25" x14ac:dyDescent="0.25">
      <c r="A227" s="78"/>
      <c r="B227" s="46" t="s">
        <v>136</v>
      </c>
      <c r="C227" s="24">
        <v>4.9000000000000004</v>
      </c>
      <c r="D227" s="24">
        <v>4.9000000000000004</v>
      </c>
    </row>
    <row r="228" spans="1:7" s="15" customFormat="1" ht="15.75" customHeight="1" x14ac:dyDescent="0.25">
      <c r="A228" s="79" t="s">
        <v>41</v>
      </c>
      <c r="B228" s="47" t="s">
        <v>3</v>
      </c>
      <c r="C228" s="26">
        <f>C229+C230</f>
        <v>87451.84461</v>
      </c>
      <c r="D228" s="26">
        <f>D229+D230</f>
        <v>87651.84461</v>
      </c>
      <c r="F228" s="56"/>
      <c r="G228" s="56"/>
    </row>
    <row r="229" spans="1:7" s="15" customFormat="1" x14ac:dyDescent="0.25">
      <c r="A229" s="80"/>
      <c r="B229" s="30" t="s">
        <v>4</v>
      </c>
      <c r="C229" s="26">
        <v>87451.84461</v>
      </c>
      <c r="D229" s="26">
        <v>87651.84461</v>
      </c>
      <c r="F229" s="66">
        <v>75573044.260000005</v>
      </c>
      <c r="G229" s="66">
        <v>74753464.370000005</v>
      </c>
    </row>
    <row r="230" spans="1:7" s="15" customFormat="1" x14ac:dyDescent="0.25">
      <c r="A230" s="80"/>
      <c r="B230" s="30" t="s">
        <v>5</v>
      </c>
      <c r="C230" s="26">
        <f>F230/1000</f>
        <v>0</v>
      </c>
      <c r="D230" s="26">
        <f>G230/1000</f>
        <v>0</v>
      </c>
      <c r="F230" s="56"/>
      <c r="G230" s="56"/>
    </row>
    <row r="231" spans="1:7" s="15" customFormat="1" ht="47.25" x14ac:dyDescent="0.25">
      <c r="A231" s="81"/>
      <c r="B231" s="46" t="s">
        <v>136</v>
      </c>
      <c r="C231" s="24">
        <v>4.9000000000000004</v>
      </c>
      <c r="D231" s="24">
        <v>4.9000000000000004</v>
      </c>
    </row>
    <row r="232" spans="1:7" ht="15.75" hidden="1" customHeight="1" x14ac:dyDescent="0.25">
      <c r="A232" s="73" t="s">
        <v>42</v>
      </c>
      <c r="B232" s="47" t="s">
        <v>3</v>
      </c>
      <c r="C232" s="26">
        <f>C233+C234</f>
        <v>0</v>
      </c>
      <c r="D232" s="26">
        <f>D233+D234</f>
        <v>0</v>
      </c>
      <c r="E232" s="4"/>
      <c r="F232" s="6"/>
      <c r="G232" s="6"/>
    </row>
    <row r="233" spans="1:7" hidden="1" x14ac:dyDescent="0.25">
      <c r="A233" s="73"/>
      <c r="B233" s="30" t="s">
        <v>4</v>
      </c>
      <c r="C233" s="26">
        <v>0</v>
      </c>
      <c r="D233" s="26">
        <f>G233/1000</f>
        <v>0</v>
      </c>
      <c r="E233" s="4"/>
      <c r="F233" s="11">
        <v>1650000</v>
      </c>
      <c r="G233" s="6"/>
    </row>
    <row r="234" spans="1:7" ht="16.5" hidden="1" customHeight="1" thickBot="1" x14ac:dyDescent="0.3">
      <c r="A234" s="73"/>
      <c r="B234" s="30" t="s">
        <v>5</v>
      </c>
      <c r="C234" s="26">
        <v>0</v>
      </c>
      <c r="D234" s="26">
        <f>G234/1000</f>
        <v>0</v>
      </c>
      <c r="E234" s="4"/>
      <c r="F234" s="12">
        <v>15000000</v>
      </c>
      <c r="G234" s="6"/>
    </row>
    <row r="235" spans="1:7" s="15" customFormat="1" ht="47.25" hidden="1" x14ac:dyDescent="0.25">
      <c r="A235" s="73"/>
      <c r="B235" s="46" t="s">
        <v>136</v>
      </c>
      <c r="C235" s="24">
        <v>4.9000000000000004</v>
      </c>
      <c r="D235" s="24">
        <v>4.9000000000000004</v>
      </c>
    </row>
    <row r="236" spans="1:7" ht="15.6" hidden="1" customHeight="1" x14ac:dyDescent="0.25">
      <c r="A236" s="74" t="s">
        <v>54</v>
      </c>
      <c r="B236" s="46" t="s">
        <v>3</v>
      </c>
      <c r="C236" s="26">
        <f>C237+C238</f>
        <v>0</v>
      </c>
      <c r="D236" s="26">
        <f>D237+D238</f>
        <v>0</v>
      </c>
      <c r="E236" s="4"/>
      <c r="F236" s="6"/>
      <c r="G236" s="6"/>
    </row>
    <row r="237" spans="1:7" hidden="1" x14ac:dyDescent="0.25">
      <c r="A237" s="74"/>
      <c r="B237" s="46" t="s">
        <v>4</v>
      </c>
      <c r="C237" s="26">
        <f>F237/1000</f>
        <v>0</v>
      </c>
      <c r="D237" s="26">
        <f>G237/1000</f>
        <v>0</v>
      </c>
      <c r="E237" s="4"/>
      <c r="F237" s="11"/>
      <c r="G237" s="6"/>
    </row>
    <row r="238" spans="1:7" ht="16.5" hidden="1" thickBot="1" x14ac:dyDescent="0.3">
      <c r="A238" s="74"/>
      <c r="B238" s="46" t="s">
        <v>5</v>
      </c>
      <c r="C238" s="26">
        <f>F238/1000</f>
        <v>0</v>
      </c>
      <c r="D238" s="26">
        <f>G238/1000</f>
        <v>0</v>
      </c>
      <c r="E238" s="4"/>
      <c r="F238" s="12"/>
      <c r="G238" s="6"/>
    </row>
    <row r="239" spans="1:7" ht="46.9" hidden="1" customHeight="1" x14ac:dyDescent="0.25">
      <c r="A239" s="74"/>
      <c r="B239" s="74" t="s">
        <v>55</v>
      </c>
      <c r="C239" s="89">
        <v>4.9000000000000004</v>
      </c>
      <c r="D239" s="89">
        <v>4.9000000000000004</v>
      </c>
      <c r="E239" s="4"/>
      <c r="F239" s="4"/>
      <c r="G239" s="4"/>
    </row>
    <row r="240" spans="1:7" hidden="1" x14ac:dyDescent="0.25">
      <c r="A240" s="74"/>
      <c r="B240" s="74"/>
      <c r="C240" s="89"/>
      <c r="D240" s="89"/>
      <c r="E240" s="4"/>
      <c r="F240" s="4"/>
      <c r="G240" s="4"/>
    </row>
    <row r="241" spans="1:7" s="15" customFormat="1" ht="24.75" customHeight="1" x14ac:dyDescent="0.25">
      <c r="A241" s="73" t="s">
        <v>47</v>
      </c>
      <c r="B241" s="30" t="s">
        <v>3</v>
      </c>
      <c r="C241" s="26">
        <f>C242+C243</f>
        <v>9200</v>
      </c>
      <c r="D241" s="26">
        <f>D242</f>
        <v>9200</v>
      </c>
      <c r="F241" s="61"/>
      <c r="G241" s="61"/>
    </row>
    <row r="242" spans="1:7" s="15" customFormat="1" ht="23.25" customHeight="1" x14ac:dyDescent="0.25">
      <c r="A242" s="73"/>
      <c r="B242" s="30" t="s">
        <v>67</v>
      </c>
      <c r="C242" s="26">
        <v>9200</v>
      </c>
      <c r="D242" s="26">
        <v>9200</v>
      </c>
      <c r="F242" s="61">
        <v>7200000</v>
      </c>
      <c r="G242" s="61">
        <v>11185647.65</v>
      </c>
    </row>
    <row r="243" spans="1:7" s="15" customFormat="1" ht="24.75" customHeight="1" x14ac:dyDescent="0.25">
      <c r="A243" s="73"/>
      <c r="B243" s="30" t="s">
        <v>51</v>
      </c>
      <c r="C243" s="26">
        <f>F243/1000</f>
        <v>0</v>
      </c>
      <c r="D243" s="26">
        <f>G243/1000</f>
        <v>0</v>
      </c>
      <c r="F243" s="18"/>
      <c r="G243" s="18"/>
    </row>
    <row r="244" spans="1:7" s="15" customFormat="1" ht="99.75" customHeight="1" x14ac:dyDescent="0.25">
      <c r="A244" s="73"/>
      <c r="B244" s="44" t="s">
        <v>151</v>
      </c>
      <c r="C244" s="26" t="s">
        <v>7</v>
      </c>
      <c r="D244" s="26" t="s">
        <v>7</v>
      </c>
      <c r="F244" s="18"/>
      <c r="G244" s="18"/>
    </row>
    <row r="245" spans="1:7" s="15" customFormat="1" ht="24.6" customHeight="1" x14ac:dyDescent="0.25">
      <c r="A245" s="73" t="s">
        <v>56</v>
      </c>
      <c r="B245" s="45" t="s">
        <v>3</v>
      </c>
      <c r="C245" s="26">
        <f>C246+C266</f>
        <v>41563.572260000001</v>
      </c>
      <c r="D245" s="26">
        <f>D246+D266</f>
        <v>35062.462099999997</v>
      </c>
      <c r="F245" s="56"/>
      <c r="G245" s="56"/>
    </row>
    <row r="246" spans="1:7" s="15" customFormat="1" ht="22.9" customHeight="1" x14ac:dyDescent="0.25">
      <c r="A246" s="73"/>
      <c r="B246" s="45" t="s">
        <v>57</v>
      </c>
      <c r="C246" s="26">
        <v>41563.572260000001</v>
      </c>
      <c r="D246" s="26">
        <v>35062.462099999997</v>
      </c>
      <c r="F246" s="66">
        <v>41152725.43</v>
      </c>
      <c r="G246" s="56">
        <v>36818802.090000004</v>
      </c>
    </row>
    <row r="247" spans="1:7" s="15" customFormat="1" ht="24.6" customHeight="1" thickBot="1" x14ac:dyDescent="0.3">
      <c r="A247" s="73"/>
      <c r="B247" s="45" t="s">
        <v>58</v>
      </c>
      <c r="C247" s="26">
        <f>F247/1000</f>
        <v>0</v>
      </c>
      <c r="D247" s="26">
        <f>G247/1000</f>
        <v>0</v>
      </c>
      <c r="F247" s="67"/>
      <c r="G247" s="56"/>
    </row>
    <row r="248" spans="1:7" s="15" customFormat="1" ht="48.6" customHeight="1" x14ac:dyDescent="0.25">
      <c r="A248" s="73"/>
      <c r="B248" s="44" t="s">
        <v>85</v>
      </c>
      <c r="C248" s="41">
        <v>4.9000000000000004</v>
      </c>
      <c r="D248" s="41">
        <v>4.9000000000000004</v>
      </c>
      <c r="F248" s="18"/>
      <c r="G248" s="18"/>
    </row>
    <row r="249" spans="1:7" ht="19.149999999999999" hidden="1" customHeight="1" x14ac:dyDescent="0.25">
      <c r="A249" s="74" t="s">
        <v>59</v>
      </c>
      <c r="B249" s="45" t="s">
        <v>3</v>
      </c>
      <c r="C249" s="26"/>
      <c r="D249" s="26">
        <f>D250+D270</f>
        <v>0</v>
      </c>
      <c r="E249" s="4"/>
      <c r="F249" s="6"/>
      <c r="G249" s="6"/>
    </row>
    <row r="250" spans="1:7" ht="17.45" hidden="1" customHeight="1" x14ac:dyDescent="0.25">
      <c r="A250" s="74"/>
      <c r="B250" s="45" t="s">
        <v>57</v>
      </c>
      <c r="C250" s="26">
        <f>F250/1000</f>
        <v>0</v>
      </c>
      <c r="D250" s="26">
        <f>G250/1000</f>
        <v>0</v>
      </c>
      <c r="E250" s="4"/>
      <c r="F250" s="11"/>
      <c r="G250" s="6"/>
    </row>
    <row r="251" spans="1:7" ht="17.45" hidden="1" customHeight="1" thickBot="1" x14ac:dyDescent="0.3">
      <c r="A251" s="74"/>
      <c r="B251" s="45" t="s">
        <v>5</v>
      </c>
      <c r="C251" s="26">
        <f>F251/1000</f>
        <v>0</v>
      </c>
      <c r="D251" s="26">
        <f>G251/1000</f>
        <v>0</v>
      </c>
      <c r="E251" s="4"/>
      <c r="F251" s="12"/>
      <c r="G251" s="6"/>
    </row>
    <row r="252" spans="1:7" ht="48.6" hidden="1" customHeight="1" x14ac:dyDescent="0.25">
      <c r="A252" s="74"/>
      <c r="B252" s="71" t="s">
        <v>159</v>
      </c>
      <c r="C252" s="26">
        <v>0</v>
      </c>
      <c r="D252" s="25">
        <v>55</v>
      </c>
      <c r="E252" s="4"/>
      <c r="F252" s="9"/>
      <c r="G252" s="9"/>
    </row>
    <row r="253" spans="1:7" s="15" customFormat="1" ht="21.75" customHeight="1" x14ac:dyDescent="0.25">
      <c r="A253" s="73" t="s">
        <v>84</v>
      </c>
      <c r="B253" s="30" t="s">
        <v>3</v>
      </c>
      <c r="C253" s="26">
        <f>C254+C255</f>
        <v>0</v>
      </c>
      <c r="D253" s="42">
        <f>D254</f>
        <v>524.87350000000004</v>
      </c>
      <c r="F253" s="18"/>
      <c r="G253" s="18"/>
    </row>
    <row r="254" spans="1:7" s="15" customFormat="1" ht="21" customHeight="1" x14ac:dyDescent="0.25">
      <c r="A254" s="73"/>
      <c r="B254" s="45" t="s">
        <v>57</v>
      </c>
      <c r="C254" s="42">
        <v>0</v>
      </c>
      <c r="D254" s="42">
        <v>524.87350000000004</v>
      </c>
      <c r="F254" s="18"/>
      <c r="G254" s="18">
        <v>229884</v>
      </c>
    </row>
    <row r="255" spans="1:7" s="15" customFormat="1" ht="17.25" customHeight="1" x14ac:dyDescent="0.25">
      <c r="A255" s="73"/>
      <c r="B255" s="45" t="s">
        <v>58</v>
      </c>
      <c r="C255" s="42">
        <v>0</v>
      </c>
      <c r="D255" s="42">
        <v>0</v>
      </c>
      <c r="F255" s="18"/>
      <c r="G255" s="18"/>
    </row>
    <row r="256" spans="1:7" s="15" customFormat="1" ht="45.75" customHeight="1" x14ac:dyDescent="0.25">
      <c r="A256" s="73"/>
      <c r="B256" s="44" t="s">
        <v>85</v>
      </c>
      <c r="C256" s="68" t="s">
        <v>66</v>
      </c>
      <c r="D256" s="43">
        <v>4.9000000000000004</v>
      </c>
      <c r="F256" s="18"/>
      <c r="G256" s="18"/>
    </row>
    <row r="257" spans="1:7" s="15" customFormat="1" ht="24.75" hidden="1" customHeight="1" x14ac:dyDescent="0.25">
      <c r="A257" s="72" t="s">
        <v>65</v>
      </c>
      <c r="B257" s="31" t="s">
        <v>3</v>
      </c>
      <c r="C257" s="34">
        <f>C258+C259</f>
        <v>0</v>
      </c>
      <c r="D257" s="34">
        <f>D258+D259</f>
        <v>0</v>
      </c>
      <c r="F257" s="18"/>
      <c r="G257" s="18"/>
    </row>
    <row r="258" spans="1:7" s="15" customFormat="1" ht="20.25" hidden="1" customHeight="1" x14ac:dyDescent="0.25">
      <c r="A258" s="72"/>
      <c r="B258" s="32" t="s">
        <v>57</v>
      </c>
      <c r="C258" s="34">
        <v>0</v>
      </c>
      <c r="D258" s="34">
        <v>0</v>
      </c>
      <c r="F258" s="18"/>
      <c r="G258" s="18">
        <v>35500</v>
      </c>
    </row>
    <row r="259" spans="1:7" s="15" customFormat="1" ht="23.25" hidden="1" customHeight="1" x14ac:dyDescent="0.25">
      <c r="A259" s="72"/>
      <c r="B259" s="32" t="s">
        <v>58</v>
      </c>
      <c r="C259" s="34">
        <v>0</v>
      </c>
      <c r="D259" s="34">
        <v>0</v>
      </c>
      <c r="F259" s="18"/>
      <c r="G259" s="18"/>
    </row>
    <row r="260" spans="1:7" s="15" customFormat="1" ht="47.25" hidden="1" x14ac:dyDescent="0.25">
      <c r="A260" s="72"/>
      <c r="B260" s="33" t="s">
        <v>75</v>
      </c>
      <c r="C260" s="35" t="s">
        <v>66</v>
      </c>
      <c r="D260" s="35">
        <v>9</v>
      </c>
      <c r="F260" s="18"/>
      <c r="G260" s="18"/>
    </row>
    <row r="261" spans="1:7" ht="23.25" customHeight="1" x14ac:dyDescent="0.25">
      <c r="A261" s="4"/>
      <c r="B261" s="17"/>
      <c r="C261" s="27"/>
      <c r="D261" s="27"/>
      <c r="E261" s="4"/>
      <c r="F261" s="9"/>
      <c r="G261" s="9"/>
    </row>
    <row r="262" spans="1:7" ht="23.25" customHeight="1" x14ac:dyDescent="0.25">
      <c r="A262" s="4"/>
      <c r="B262" s="17"/>
      <c r="C262" s="27"/>
      <c r="D262" s="27"/>
      <c r="E262" s="4"/>
      <c r="F262" s="9"/>
      <c r="G262" s="9"/>
    </row>
    <row r="263" spans="1:7" s="21" customFormat="1" ht="48.6" customHeight="1" x14ac:dyDescent="0.25">
      <c r="A263" s="93" t="s">
        <v>68</v>
      </c>
      <c r="B263" s="20"/>
      <c r="C263" s="94" t="s">
        <v>69</v>
      </c>
      <c r="D263" s="28"/>
      <c r="F263" s="22"/>
      <c r="G263" s="22"/>
    </row>
    <row r="264" spans="1:7" ht="48.6" customHeight="1" x14ac:dyDescent="0.25">
      <c r="F264" s="3"/>
      <c r="G264" s="3"/>
    </row>
    <row r="265" spans="1:7" ht="48.6" customHeight="1" x14ac:dyDescent="0.25">
      <c r="F265" s="3"/>
      <c r="G265" s="3"/>
    </row>
    <row r="266" spans="1:7" ht="31.5" customHeight="1" x14ac:dyDescent="0.25"/>
    <row r="267" spans="1:7" s="2" customFormat="1" x14ac:dyDescent="0.25">
      <c r="A267" s="1"/>
      <c r="B267" s="1"/>
      <c r="C267" s="29"/>
      <c r="D267" s="29"/>
    </row>
  </sheetData>
  <mergeCells count="52">
    <mergeCell ref="A51:A63"/>
    <mergeCell ref="A120:A147"/>
    <mergeCell ref="A148:A156"/>
    <mergeCell ref="A157:A162"/>
    <mergeCell ref="A163:A167"/>
    <mergeCell ref="A64:A71"/>
    <mergeCell ref="A72:A75"/>
    <mergeCell ref="A76:A79"/>
    <mergeCell ref="A80:A83"/>
    <mergeCell ref="A84:A88"/>
    <mergeCell ref="A104:A107"/>
    <mergeCell ref="A108:A111"/>
    <mergeCell ref="A89:A97"/>
    <mergeCell ref="A98:A103"/>
    <mergeCell ref="A180:A183"/>
    <mergeCell ref="C239:C240"/>
    <mergeCell ref="D239:D240"/>
    <mergeCell ref="A249:A252"/>
    <mergeCell ref="A245:A248"/>
    <mergeCell ref="A241:A244"/>
    <mergeCell ref="A236:A240"/>
    <mergeCell ref="B239:B240"/>
    <mergeCell ref="A184:A187"/>
    <mergeCell ref="A188:A191"/>
    <mergeCell ref="A224:A227"/>
    <mergeCell ref="C1:D1"/>
    <mergeCell ref="A4:A5"/>
    <mergeCell ref="A46:A50"/>
    <mergeCell ref="B4:B5"/>
    <mergeCell ref="A2:D2"/>
    <mergeCell ref="C4:D4"/>
    <mergeCell ref="A7:A13"/>
    <mergeCell ref="A14:A27"/>
    <mergeCell ref="A28:A36"/>
    <mergeCell ref="A37:A40"/>
    <mergeCell ref="A41:A45"/>
    <mergeCell ref="A257:A260"/>
    <mergeCell ref="A253:A256"/>
    <mergeCell ref="A232:A235"/>
    <mergeCell ref="A116:A119"/>
    <mergeCell ref="A112:A115"/>
    <mergeCell ref="A220:A222"/>
    <mergeCell ref="A216:A218"/>
    <mergeCell ref="A196:A198"/>
    <mergeCell ref="A200:A202"/>
    <mergeCell ref="A204:A206"/>
    <mergeCell ref="A208:A210"/>
    <mergeCell ref="A212:A214"/>
    <mergeCell ref="A192:A195"/>
    <mergeCell ref="A168:A175"/>
    <mergeCell ref="A228:A231"/>
    <mergeCell ref="A176:A179"/>
  </mergeCells>
  <phoneticPr fontId="11" type="noConversion"/>
  <pageMargins left="0.70866141732283472" right="0.51181102362204722" top="0.43307086614173229" bottom="0.43307086614173229" header="0.31496062992125984" footer="0.31496062992125984"/>
  <pageSetup paperSize="9" scale="55" fitToHeight="8" orientation="portrait" r:id="rId1"/>
  <rowBreaks count="1" manualBreakCount="1">
    <brk id="50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Арефьева Лидия Сергеевна</cp:lastModifiedBy>
  <cp:lastPrinted>2026-02-11T05:49:37Z</cp:lastPrinted>
  <dcterms:created xsi:type="dcterms:W3CDTF">2020-01-22T05:09:04Z</dcterms:created>
  <dcterms:modified xsi:type="dcterms:W3CDTF">2026-02-11T06:16:24Z</dcterms:modified>
</cp:coreProperties>
</file>