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.mosyagina\Desktop\Мосягина КГХ\МП_Годовой отчет\за 2025\МП БДД\"/>
    </mc:Choice>
  </mc:AlternateContent>
  <bookViews>
    <workbookView xWindow="0" yWindow="0" windowWidth="28800" windowHeight="11700"/>
  </bookViews>
  <sheets>
    <sheet name="ресур. обесп." sheetId="1" r:id="rId1"/>
  </sheets>
  <definedNames>
    <definedName name="_xlnm.Print_Titles" localSheetId="0">'ресур. обесп.'!$6:$7</definedName>
    <definedName name="_xlnm.Print_Area" localSheetId="0">'ресур. обесп.'!$A$1:$K$27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/>
  <c r="G10" i="1"/>
  <c r="F10" i="1" l="1"/>
  <c r="E10" i="1"/>
  <c r="F9" i="1"/>
  <c r="E9" i="1"/>
  <c r="F18" i="1"/>
  <c r="E18" i="1"/>
  <c r="E8" i="1" l="1"/>
  <c r="G17" i="1" l="1"/>
  <c r="F8" i="1" l="1"/>
  <c r="G16" i="1" l="1"/>
  <c r="G15" i="1" l="1"/>
  <c r="G14" i="1"/>
  <c r="G13" i="1"/>
  <c r="G8" i="1" l="1"/>
</calcChain>
</file>

<file path=xl/sharedStrings.xml><?xml version="1.0" encoding="utf-8"?>
<sst xmlns="http://schemas.openxmlformats.org/spreadsheetml/2006/main" count="91" uniqueCount="53">
  <si>
    <t>№ п/п</t>
  </si>
  <si>
    <t>Источник финансирования</t>
  </si>
  <si>
    <t>Наименование показателя объема мероприятия, единица измерения</t>
  </si>
  <si>
    <t>*</t>
  </si>
  <si>
    <t>Зам</t>
  </si>
  <si>
    <t>Количество нанесенной дорожной разметки (м2)</t>
  </si>
  <si>
    <t>Местный бюджет</t>
  </si>
  <si>
    <t>Приложение 2</t>
  </si>
  <si>
    <t xml:space="preserve"> к Отчету о реализации Программы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</si>
  <si>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</si>
  <si>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Наименование муниципальной программы, подпрограммы, основного мероприятия, мероприятия, проекта</t>
  </si>
  <si>
    <t>Участники муниципальной программы</t>
  </si>
  <si>
    <t>1.2.</t>
  </si>
  <si>
    <t>1.3.</t>
  </si>
  <si>
    <t>1.4.</t>
  </si>
  <si>
    <t xml:space="preserve">Мэр города Усолье-Сибирское                                                                      </t>
  </si>
  <si>
    <t>М.В. Торопкин</t>
  </si>
  <si>
    <t xml:space="preserve">Отдел по благоустройству и экологии комитета по городскому хозяйству администрации города Усолье-Сибирское  </t>
  </si>
  <si>
    <t>Количество дорожных знаков, которые приведены в соответствие и содержатся согласно ГОСТ Р 52289-2019 (ед.)</t>
  </si>
  <si>
    <t>Отчет об исполнении мероприятий муниципальной программы города Усолье-Сибирское</t>
  </si>
  <si>
    <t>Процент исполнения, %
(гр 6/гр5*100)</t>
  </si>
  <si>
    <t>Основное мероприятие 1.3. 
Устройство дорожной разметки</t>
  </si>
  <si>
    <t>Основное мероприятие 1.2. 
Приведение в соответствие и содержание дорожных знаков согласно 
ГОСТ Р 52289-2019</t>
  </si>
  <si>
    <t>Основное мероприятие 1.4.  
Приобретение учебно-методических, наглядных пособий, поощрительных призов, освещающих вопросы безопасности дорожного движения</t>
  </si>
  <si>
    <t>Основное мероприятие 1.5. 
Техническое обслуживание и монтаж систем видеонаблюдения</t>
  </si>
  <si>
    <t>Количество приобретенных учебно-методических, наглядных пособий, поощрительных призов, освещающих вопросы безопасности дорожного движения (ед.)</t>
  </si>
  <si>
    <t>Количество систем видеонаблюдения, на которых выполненены работы по техническому обслуживанию и монтажу (ед.)</t>
  </si>
  <si>
    <t>Обоснование 
причин отклонения 
(при наличии)</t>
  </si>
  <si>
    <t>1.1.</t>
  </si>
  <si>
    <t>1.5.</t>
  </si>
  <si>
    <t>Основное мероприятие 1.1. Устройство, содержание и ремонт светофорных объектов</t>
  </si>
  <si>
    <t>Количество светофоров, устройство, содержание и ремонт которых выполнен (ед.)</t>
  </si>
  <si>
    <t xml:space="preserve">"Безопасность дорожного движения города Усолье-Сибирское" на 2019-2027  годы за 2025 год                                                </t>
  </si>
  <si>
    <t xml:space="preserve">Муниципальная программа «Безопасность дорожного движения города Усолье-Сибирское» на 2019-2027 годы </t>
  </si>
  <si>
    <t>Подпрограмма 1 "Повышение  безопасности дорожного движения города Усолье-Сибирское" на 2019-2027 годы</t>
  </si>
  <si>
    <t>Объем финансирования, предусмотренный на 2025 год, руб.</t>
  </si>
  <si>
    <t>Профинансировано за 2025 год, руб.</t>
  </si>
  <si>
    <t>Плановое значение показателя мероприятия на 2025 год</t>
  </si>
  <si>
    <t>Фактическое значение показателя мероприятия за 2025 год</t>
  </si>
  <si>
    <t>1.6.</t>
  </si>
  <si>
    <t>1.7.</t>
  </si>
  <si>
    <t>Отдел по благоустройству и экологии комитета по городскому хозяйству администрации города</t>
  </si>
  <si>
    <t>Основное мероприятие 1.11. Разработка проектно-сметной документации по организации дорожного движения, расстановки средств дорожного регулирования на территории города Усолье-Сибирское</t>
  </si>
  <si>
    <t>Областной бюджет</t>
  </si>
  <si>
    <t>Всего</t>
  </si>
  <si>
    <r>
      <rPr>
        <sz val="18"/>
        <rFont val="Times New Roman"/>
        <family val="1"/>
        <charset val="204"/>
      </rPr>
      <t xml:space="preserve">Отдел по благоустройству и экологии комитета по городскому хозяйству администрации города Усолье-Сибирское     </t>
    </r>
    <r>
      <rPr>
        <sz val="18"/>
        <color rgb="FFFF000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</si>
  <si>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Количество модернизированных нерегулируемых пешеходных переходов, прилегающих непосредственно к образовательным организациям (ед.)</t>
  </si>
  <si>
    <t>Количество ликвидированных мест концентрации дорожно-транспортных происшествий на автомобильных дорогах общего пользования местного значения (ед.)</t>
  </si>
  <si>
    <t>Количество разработанной проектно-сметной документации (ед.)</t>
  </si>
  <si>
    <t>Основное мероприятие 1.12. Мероприятия в рамках Федерального проекта "Безопасность дорожного движения"</t>
  </si>
  <si>
    <t>Количество светофорных объектов, устройство, содержание и ремонт которых выполнен (ед.)</t>
  </si>
  <si>
    <t xml:space="preserve">Отклонение в финансировании составило 2 893 468,52 руб. 
(в т.ч. 2 847 974,68 руб.- кредиторская задолженность, из них:  областной бюджет - 2 591 306,16 руб., местный бюджет - 256 668,52 руб.);  экономия - 45 493,84 руб. </t>
  </si>
  <si>
    <t xml:space="preserve">
Областной бюджет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</si>
</sst>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"/>
  </numFmts>
  <fonts count="3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b/>
      <sz val="12"/>
      <color theme="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8"/>
      <name val="Times New Roman"/>
      <family val="1"/>
      <charset val="204"/>
    </font>
    <font>
      <sz val="2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8"/>
      <name val="Arial Cyr"/>
      <charset val="204"/>
    </font>
    <font>
      <sz val="11"/>
      <name val="Calibri"/>
      <family val="2"/>
      <scheme val="minor"/>
    </font>
    <font>
      <sz val="24"/>
      <name val="Times New Roman"/>
      <family val="1"/>
      <charset val="204"/>
    </font>
    <font>
      <sz val="2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7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Times New Roman"/>
      <family val="1"/>
      <charset val="204"/>
    </font>
    <font>
      <sz val="28"/>
      <name val="Calibri"/>
      <family val="2"/>
      <scheme val="minor"/>
    </font>
    <font>
      <sz val="18"/>
      <color rgb="FFFF0000"/>
      <name val="Times New Roman"/>
      <family val="1"/>
      <charset val="204"/>
    </font>
    <font>
      <sz val="14"/>
      <name val="Calibri"/>
      <family val="2"/>
      <scheme val="minor"/>
    </font>
    <font>
      <sz val="24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6" fillId="0" borderId="0"/>
  </cellStyleXfs>
  <cellXfs count="120">
    <xf numFmtId="0" fontId="0" fillId="0" borderId="0" xfId="0"/>
    <xf numFmtId="0" fontId="7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right"/>
    </xf>
    <xf numFmtId="0" fontId="14" fillId="0" borderId="0" xfId="0" applyFont="1" applyFill="1"/>
    <xf numFmtId="49" fontId="2" fillId="0" borderId="0" xfId="0" applyNumberFormat="1" applyFont="1" applyFill="1" applyAlignment="1"/>
    <xf numFmtId="49" fontId="9" fillId="0" borderId="0" xfId="0" applyNumberFormat="1" applyFont="1" applyFill="1" applyAlignment="1"/>
    <xf numFmtId="0" fontId="1" fillId="0" borderId="0" xfId="0" applyFont="1" applyFill="1"/>
    <xf numFmtId="49" fontId="2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164" fontId="14" fillId="0" borderId="0" xfId="0" applyNumberFormat="1" applyFont="1" applyFill="1"/>
    <xf numFmtId="0" fontId="4" fillId="0" borderId="0" xfId="0" applyFont="1" applyFill="1" applyAlignment="1">
      <alignment vertical="center"/>
    </xf>
    <xf numFmtId="4" fontId="5" fillId="0" borderId="0" xfId="0" applyNumberFormat="1" applyFont="1" applyFill="1" applyBorder="1" applyAlignment="1">
      <alignment horizontal="right" vertical="top"/>
    </xf>
    <xf numFmtId="0" fontId="6" fillId="0" borderId="0" xfId="0" applyFont="1" applyFill="1"/>
    <xf numFmtId="0" fontId="7" fillId="0" borderId="0" xfId="0" applyFont="1" applyFill="1"/>
    <xf numFmtId="0" fontId="7" fillId="0" borderId="0" xfId="0" applyFont="1" applyFill="1" applyAlignment="1">
      <alignment horizontal="right"/>
    </xf>
    <xf numFmtId="0" fontId="6" fillId="0" borderId="0" xfId="0" applyFont="1" applyFill="1" applyAlignment="1">
      <alignment horizontal="right"/>
    </xf>
    <xf numFmtId="0" fontId="8" fillId="0" borderId="0" xfId="0" applyFont="1" applyFill="1"/>
    <xf numFmtId="0" fontId="8" fillId="0" borderId="0" xfId="0" applyFont="1" applyFill="1" applyAlignment="1">
      <alignment horizontal="right"/>
    </xf>
    <xf numFmtId="0" fontId="15" fillId="0" borderId="0" xfId="0" applyFont="1" applyFill="1"/>
    <xf numFmtId="0" fontId="13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/>
    <xf numFmtId="0" fontId="17" fillId="0" borderId="0" xfId="0" applyFont="1" applyFill="1" applyAlignment="1">
      <alignment horizontal="right"/>
    </xf>
    <xf numFmtId="49" fontId="18" fillId="0" borderId="0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top" wrapText="1"/>
    </xf>
    <xf numFmtId="4" fontId="20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Alignment="1">
      <alignment horizontal="right"/>
    </xf>
    <xf numFmtId="0" fontId="21" fillId="0" borderId="0" xfId="0" applyFont="1" applyFill="1" applyAlignment="1">
      <alignment horizontal="right"/>
    </xf>
    <xf numFmtId="0" fontId="10" fillId="0" borderId="0" xfId="0" applyFont="1" applyFill="1" applyBorder="1" applyAlignment="1">
      <alignment vertical="top" wrapText="1"/>
    </xf>
    <xf numFmtId="4" fontId="10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/>
    <xf numFmtId="0" fontId="23" fillId="0" borderId="1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7" fillId="0" borderId="0" xfId="0" applyFont="1" applyFill="1"/>
    <xf numFmtId="0" fontId="18" fillId="0" borderId="0" xfId="0" applyFont="1" applyFill="1" applyAlignment="1">
      <alignment horizontal="right"/>
    </xf>
    <xf numFmtId="0" fontId="18" fillId="0" borderId="0" xfId="0" applyFont="1" applyFill="1"/>
    <xf numFmtId="49" fontId="18" fillId="0" borderId="0" xfId="0" applyNumberFormat="1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26" fillId="0" borderId="0" xfId="0" applyFont="1" applyFill="1"/>
    <xf numFmtId="0" fontId="20" fillId="0" borderId="0" xfId="0" applyFont="1" applyFill="1" applyBorder="1" applyAlignment="1">
      <alignment horizontal="left" vertical="top" wrapText="1"/>
    </xf>
    <xf numFmtId="4" fontId="27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9" fillId="0" borderId="0" xfId="0" applyFont="1" applyFill="1"/>
    <xf numFmtId="0" fontId="21" fillId="0" borderId="0" xfId="0" applyFont="1" applyFill="1"/>
    <xf numFmtId="4" fontId="30" fillId="0" borderId="0" xfId="0" applyNumberFormat="1" applyFont="1" applyFill="1"/>
    <xf numFmtId="164" fontId="31" fillId="0" borderId="0" xfId="0" applyNumberFormat="1" applyFont="1" applyFill="1"/>
    <xf numFmtId="49" fontId="2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4" fontId="13" fillId="2" borderId="0" xfId="0" applyNumberFormat="1" applyFont="1" applyFill="1" applyBorder="1" applyAlignment="1">
      <alignment horizontal="center" vertical="center"/>
    </xf>
    <xf numFmtId="3" fontId="13" fillId="0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33" fillId="0" borderId="0" xfId="0" applyFont="1" applyFill="1" applyAlignment="1">
      <alignment horizontal="left"/>
    </xf>
    <xf numFmtId="4" fontId="33" fillId="0" borderId="0" xfId="0" applyNumberFormat="1" applyFont="1" applyFill="1" applyAlignment="1">
      <alignment horizontal="left"/>
    </xf>
    <xf numFmtId="164" fontId="33" fillId="0" borderId="0" xfId="0" applyNumberFormat="1" applyFont="1" applyFill="1" applyAlignment="1">
      <alignment horizontal="left"/>
    </xf>
    <xf numFmtId="0" fontId="13" fillId="3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165" fontId="13" fillId="0" borderId="1" xfId="0" applyNumberFormat="1" applyFont="1" applyFill="1" applyBorder="1" applyAlignment="1">
      <alignment horizontal="center" vertical="center"/>
    </xf>
    <xf numFmtId="3" fontId="13" fillId="0" borderId="4" xfId="0" applyNumberFormat="1" applyFont="1" applyFill="1" applyBorder="1" applyAlignment="1">
      <alignment horizontal="center" vertical="center"/>
    </xf>
    <xf numFmtId="4" fontId="13" fillId="0" borderId="3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left" vertical="center" wrapText="1"/>
    </xf>
    <xf numFmtId="0" fontId="32" fillId="3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0" fillId="0" borderId="0" xfId="0" applyFont="1" applyFill="1" applyAlignment="1">
      <alignment vertical="top" wrapText="1"/>
    </xf>
    <xf numFmtId="0" fontId="11" fillId="0" borderId="0" xfId="0" applyFont="1" applyFill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10" fillId="0" borderId="0" xfId="0" applyFont="1" applyFill="1" applyBorder="1" applyAlignment="1">
      <alignment horizontal="left" vertical="center" wrapText="1"/>
    </xf>
    <xf numFmtId="0" fontId="28" fillId="0" borderId="0" xfId="0" applyFont="1" applyFill="1" applyAlignment="1"/>
    <xf numFmtId="4" fontId="10" fillId="0" borderId="0" xfId="0" applyNumberFormat="1" applyFont="1" applyFill="1" applyBorder="1" applyAlignment="1">
      <alignment horizontal="right" vertical="center" wrapText="1"/>
    </xf>
    <xf numFmtId="0" fontId="28" fillId="0" borderId="0" xfId="0" applyFont="1" applyFill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49" fontId="23" fillId="0" borderId="2" xfId="0" applyNumberFormat="1" applyFont="1" applyFill="1" applyBorder="1" applyAlignment="1">
      <alignment horizontal="center" vertical="center" wrapText="1"/>
    </xf>
    <xf numFmtId="49" fontId="23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horizontal="center" vertical="center"/>
    </xf>
    <xf numFmtId="4" fontId="13" fillId="2" borderId="3" xfId="0" applyNumberFormat="1" applyFont="1" applyFill="1" applyBorder="1" applyAlignment="1">
      <alignment horizontal="center" vertical="center"/>
    </xf>
    <xf numFmtId="4" fontId="13" fillId="0" borderId="2" xfId="0" applyNumberFormat="1" applyFont="1" applyFill="1" applyBorder="1" applyAlignment="1">
      <alignment horizontal="center" vertical="center"/>
    </xf>
    <xf numFmtId="4" fontId="13" fillId="0" borderId="3" xfId="0" applyNumberFormat="1" applyFont="1" applyFill="1" applyBorder="1" applyAlignment="1">
      <alignment horizontal="center" vertical="center"/>
    </xf>
    <xf numFmtId="49" fontId="24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49" fontId="24" fillId="0" borderId="0" xfId="0" applyNumberFormat="1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zoomScale="50" zoomScaleNormal="50" zoomScaleSheetLayoutView="50" workbookViewId="0">
      <selection activeCell="F14" sqref="F14"/>
    </sheetView>
  </sheetViews>
  <sheetFormatPr defaultRowHeight="31.5" x14ac:dyDescent="0.5"/>
  <cols>
    <col min="1" max="1" width="12.140625" style="2" customWidth="1"/>
    <col min="2" max="2" width="45" style="2" customWidth="1"/>
    <col min="3" max="3" width="45.85546875" style="2" customWidth="1"/>
    <col min="4" max="4" width="26.28515625" style="38" customWidth="1"/>
    <col min="5" max="5" width="28.85546875" style="22" customWidth="1"/>
    <col min="6" max="6" width="30.5703125" style="22" customWidth="1"/>
    <col min="7" max="7" width="26.85546875" style="3" customWidth="1"/>
    <col min="8" max="8" width="51.140625" style="3" customWidth="1"/>
    <col min="9" max="10" width="22.42578125" style="3" customWidth="1"/>
    <col min="11" max="11" width="34.85546875" style="3" customWidth="1"/>
    <col min="12" max="12" width="9.140625" style="2"/>
    <col min="13" max="13" width="25.140625" style="2" customWidth="1"/>
    <col min="14" max="14" width="22.5703125" style="4" customWidth="1"/>
    <col min="15" max="16384" width="9.140625" style="2"/>
  </cols>
  <sheetData>
    <row r="1" spans="1:20" ht="28.5" customHeight="1" x14ac:dyDescent="0.5">
      <c r="A1" s="38"/>
      <c r="B1" s="38"/>
      <c r="C1" s="38"/>
      <c r="G1" s="22"/>
      <c r="H1" s="22"/>
      <c r="I1" s="22"/>
      <c r="J1" s="22"/>
      <c r="K1" s="39" t="s">
        <v>7</v>
      </c>
    </row>
    <row r="2" spans="1:20" ht="28.5" customHeight="1" x14ac:dyDescent="0.5">
      <c r="A2" s="38"/>
      <c r="B2" s="38"/>
      <c r="C2" s="38"/>
      <c r="G2" s="22"/>
      <c r="H2" s="22"/>
      <c r="I2" s="84" t="s">
        <v>8</v>
      </c>
      <c r="J2" s="85"/>
      <c r="K2" s="85"/>
    </row>
    <row r="3" spans="1:20" s="7" customFormat="1" ht="44.25" customHeight="1" x14ac:dyDescent="0.4">
      <c r="A3" s="107" t="s">
        <v>19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5"/>
      <c r="M3" s="5"/>
      <c r="N3" s="6"/>
      <c r="O3" s="5"/>
      <c r="P3" s="5"/>
      <c r="Q3" s="5"/>
      <c r="R3" s="5"/>
      <c r="S3" s="5"/>
      <c r="T3" s="5"/>
    </row>
    <row r="4" spans="1:20" s="7" customFormat="1" ht="44.25" customHeight="1" x14ac:dyDescent="0.3">
      <c r="A4" s="105" t="s">
        <v>32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8"/>
      <c r="M4" s="8"/>
      <c r="N4" s="9"/>
      <c r="O4" s="8"/>
      <c r="P4" s="8"/>
      <c r="Q4" s="8"/>
      <c r="R4" s="8"/>
      <c r="S4" s="8"/>
      <c r="T4" s="8"/>
    </row>
    <row r="5" spans="1:20" s="7" customFormat="1" ht="25.5" customHeight="1" x14ac:dyDescent="0.45">
      <c r="A5" s="40"/>
      <c r="B5" s="23" t="s">
        <v>9</v>
      </c>
      <c r="C5" s="23"/>
      <c r="D5" s="23"/>
      <c r="E5" s="23"/>
      <c r="F5" s="23"/>
      <c r="G5" s="23"/>
      <c r="H5" s="23"/>
      <c r="I5" s="23"/>
      <c r="J5" s="23"/>
      <c r="K5" s="41"/>
      <c r="L5" s="8"/>
      <c r="M5" s="8"/>
      <c r="N5" s="9"/>
      <c r="O5" s="8"/>
      <c r="P5" s="8"/>
      <c r="Q5" s="8"/>
      <c r="R5" s="8"/>
      <c r="S5" s="8"/>
      <c r="T5" s="8"/>
    </row>
    <row r="6" spans="1:20" ht="129.75" customHeight="1" x14ac:dyDescent="0.5">
      <c r="A6" s="42" t="s">
        <v>0</v>
      </c>
      <c r="B6" s="42" t="s">
        <v>10</v>
      </c>
      <c r="C6" s="42" t="s">
        <v>11</v>
      </c>
      <c r="D6" s="42" t="s">
        <v>1</v>
      </c>
      <c r="E6" s="42" t="s">
        <v>35</v>
      </c>
      <c r="F6" s="42" t="s">
        <v>36</v>
      </c>
      <c r="G6" s="42" t="s">
        <v>20</v>
      </c>
      <c r="H6" s="42" t="s">
        <v>2</v>
      </c>
      <c r="I6" s="42" t="s">
        <v>37</v>
      </c>
      <c r="J6" s="42" t="s">
        <v>38</v>
      </c>
      <c r="K6" s="42" t="s">
        <v>27</v>
      </c>
    </row>
    <row r="7" spans="1:20" s="19" customFormat="1" ht="29.25" customHeight="1" x14ac:dyDescent="0.45">
      <c r="A7" s="32">
        <v>1</v>
      </c>
      <c r="B7" s="32">
        <v>2</v>
      </c>
      <c r="C7" s="32">
        <v>3</v>
      </c>
      <c r="D7" s="32">
        <v>4</v>
      </c>
      <c r="E7" s="32">
        <v>5</v>
      </c>
      <c r="F7" s="32">
        <v>6</v>
      </c>
      <c r="G7" s="32">
        <v>7</v>
      </c>
      <c r="H7" s="32">
        <v>8</v>
      </c>
      <c r="I7" s="32">
        <v>9</v>
      </c>
      <c r="J7" s="32">
        <v>10</v>
      </c>
      <c r="K7" s="32">
        <v>11</v>
      </c>
    </row>
    <row r="8" spans="1:20" ht="54.95" customHeight="1" x14ac:dyDescent="0.5">
      <c r="A8" s="93" t="s">
        <v>33</v>
      </c>
      <c r="B8" s="94"/>
      <c r="C8" s="94"/>
      <c r="D8" s="52" t="s">
        <v>44</v>
      </c>
      <c r="E8" s="43">
        <f>E10+E9</f>
        <v>11873957.76</v>
      </c>
      <c r="F8" s="43">
        <f>F10</f>
        <v>8980489.2400000002</v>
      </c>
      <c r="G8" s="24">
        <f t="shared" ref="G8:G15" si="0">F8/E8*100</f>
        <v>75.631810568273409</v>
      </c>
      <c r="H8" s="24" t="s">
        <v>3</v>
      </c>
      <c r="I8" s="24" t="s">
        <v>3</v>
      </c>
      <c r="J8" s="24" t="s">
        <v>3</v>
      </c>
      <c r="K8" s="24" t="s">
        <v>3</v>
      </c>
    </row>
    <row r="9" spans="1:20" ht="54.95" customHeight="1" x14ac:dyDescent="0.5">
      <c r="A9" s="109" t="s">
        <v>34</v>
      </c>
      <c r="B9" s="110"/>
      <c r="C9" s="111"/>
      <c r="D9" s="71" t="s">
        <v>43</v>
      </c>
      <c r="E9" s="43">
        <f>E20</f>
        <v>2636800</v>
      </c>
      <c r="F9" s="43">
        <f>F20</f>
        <v>0</v>
      </c>
      <c r="G9" s="24">
        <f t="shared" si="0"/>
        <v>0</v>
      </c>
      <c r="H9" s="24" t="s">
        <v>3</v>
      </c>
      <c r="I9" s="24" t="s">
        <v>3</v>
      </c>
      <c r="J9" s="24" t="s">
        <v>3</v>
      </c>
      <c r="K9" s="24" t="s">
        <v>3</v>
      </c>
    </row>
    <row r="10" spans="1:20" ht="54.95" customHeight="1" x14ac:dyDescent="0.5">
      <c r="A10" s="112"/>
      <c r="B10" s="113"/>
      <c r="C10" s="114"/>
      <c r="D10" s="52" t="s">
        <v>6</v>
      </c>
      <c r="E10" s="43">
        <f>E11+E13+E14+E15+E16+E21+E17</f>
        <v>9237157.7599999998</v>
      </c>
      <c r="F10" s="43">
        <f>F11+F13+F14+F15+F16+F21+F17</f>
        <v>8980489.2400000002</v>
      </c>
      <c r="G10" s="24">
        <f t="shared" si="0"/>
        <v>97.221347446165083</v>
      </c>
      <c r="H10" s="34" t="s">
        <v>3</v>
      </c>
      <c r="I10" s="34" t="s">
        <v>3</v>
      </c>
      <c r="J10" s="34" t="s">
        <v>3</v>
      </c>
      <c r="K10" s="34" t="s">
        <v>3</v>
      </c>
      <c r="N10" s="10"/>
    </row>
    <row r="11" spans="1:20" ht="98.25" customHeight="1" x14ac:dyDescent="0.5">
      <c r="A11" s="95" t="s">
        <v>28</v>
      </c>
      <c r="B11" s="97" t="s">
        <v>30</v>
      </c>
      <c r="C11" s="99" t="s">
        <v>17</v>
      </c>
      <c r="D11" s="99" t="s">
        <v>6</v>
      </c>
      <c r="E11" s="101">
        <v>2690474.4</v>
      </c>
      <c r="F11" s="101">
        <v>2690474.4</v>
      </c>
      <c r="G11" s="103">
        <f>F11/E11*100</f>
        <v>100</v>
      </c>
      <c r="H11" s="20" t="s">
        <v>50</v>
      </c>
      <c r="I11" s="73">
        <v>16</v>
      </c>
      <c r="J11" s="73">
        <v>16</v>
      </c>
      <c r="K11" s="72" t="s">
        <v>3</v>
      </c>
      <c r="M11" s="21"/>
      <c r="N11" s="10"/>
    </row>
    <row r="12" spans="1:20" ht="87.75" customHeight="1" x14ac:dyDescent="0.5">
      <c r="A12" s="96"/>
      <c r="B12" s="98"/>
      <c r="C12" s="100"/>
      <c r="D12" s="100"/>
      <c r="E12" s="102"/>
      <c r="F12" s="102"/>
      <c r="G12" s="104"/>
      <c r="H12" s="72" t="s">
        <v>31</v>
      </c>
      <c r="I12" s="73">
        <v>0</v>
      </c>
      <c r="J12" s="73">
        <v>0</v>
      </c>
      <c r="K12" s="72" t="s">
        <v>3</v>
      </c>
      <c r="M12" s="21"/>
      <c r="N12" s="10"/>
    </row>
    <row r="13" spans="1:20" s="38" customFormat="1" ht="145.5" customHeight="1" x14ac:dyDescent="0.5">
      <c r="A13" s="35" t="s">
        <v>12</v>
      </c>
      <c r="B13" s="37" t="s">
        <v>22</v>
      </c>
      <c r="C13" s="20" t="s">
        <v>17</v>
      </c>
      <c r="D13" s="20" t="s">
        <v>6</v>
      </c>
      <c r="E13" s="44">
        <v>1764209.94</v>
      </c>
      <c r="F13" s="44">
        <v>1764209.94</v>
      </c>
      <c r="G13" s="24">
        <f t="shared" si="0"/>
        <v>100</v>
      </c>
      <c r="H13" s="20" t="s">
        <v>18</v>
      </c>
      <c r="I13" s="45">
        <v>113</v>
      </c>
      <c r="J13" s="45">
        <v>113</v>
      </c>
      <c r="K13" s="20" t="s">
        <v>3</v>
      </c>
      <c r="M13" s="56"/>
      <c r="N13" s="57"/>
    </row>
    <row r="14" spans="1:20" ht="137.25" customHeight="1" x14ac:dyDescent="0.5">
      <c r="A14" s="35" t="s">
        <v>13</v>
      </c>
      <c r="B14" s="36" t="s">
        <v>21</v>
      </c>
      <c r="C14" s="20" t="s">
        <v>17</v>
      </c>
      <c r="D14" s="20" t="s">
        <v>6</v>
      </c>
      <c r="E14" s="44">
        <v>4151844.9</v>
      </c>
      <c r="F14" s="44">
        <v>4151844.9</v>
      </c>
      <c r="G14" s="24">
        <f t="shared" si="0"/>
        <v>100</v>
      </c>
      <c r="H14" s="20" t="s">
        <v>5</v>
      </c>
      <c r="I14" s="74">
        <v>10778</v>
      </c>
      <c r="J14" s="74">
        <v>4244</v>
      </c>
      <c r="K14" s="20" t="s">
        <v>3</v>
      </c>
      <c r="N14" s="10"/>
    </row>
    <row r="15" spans="1:20" ht="206.25" customHeight="1" x14ac:dyDescent="0.5">
      <c r="A15" s="35" t="s">
        <v>14</v>
      </c>
      <c r="B15" s="36" t="s">
        <v>23</v>
      </c>
      <c r="C15" s="53" t="s">
        <v>45</v>
      </c>
      <c r="D15" s="20" t="s">
        <v>6</v>
      </c>
      <c r="E15" s="44">
        <v>99960</v>
      </c>
      <c r="F15" s="44">
        <v>99960</v>
      </c>
      <c r="G15" s="24">
        <f t="shared" si="0"/>
        <v>100</v>
      </c>
      <c r="H15" s="20" t="s">
        <v>25</v>
      </c>
      <c r="I15" s="46">
        <v>88</v>
      </c>
      <c r="J15" s="46">
        <v>88</v>
      </c>
      <c r="K15" s="20" t="s">
        <v>3</v>
      </c>
      <c r="N15" s="10"/>
    </row>
    <row r="16" spans="1:20" ht="135.75" customHeight="1" x14ac:dyDescent="0.5">
      <c r="A16" s="35" t="s">
        <v>29</v>
      </c>
      <c r="B16" s="36" t="s">
        <v>24</v>
      </c>
      <c r="C16" s="20" t="s">
        <v>17</v>
      </c>
      <c r="D16" s="20" t="s">
        <v>6</v>
      </c>
      <c r="E16" s="44">
        <v>204000</v>
      </c>
      <c r="F16" s="44">
        <v>204000</v>
      </c>
      <c r="G16" s="24">
        <f>F16/E16*100</f>
        <v>100</v>
      </c>
      <c r="H16" s="20" t="s">
        <v>26</v>
      </c>
      <c r="I16" s="33">
        <v>6</v>
      </c>
      <c r="J16" s="33">
        <v>6</v>
      </c>
      <c r="K16" s="51" t="s">
        <v>3</v>
      </c>
      <c r="M16" s="21"/>
      <c r="N16" s="10"/>
    </row>
    <row r="17" spans="1:14" ht="209.25" customHeight="1" x14ac:dyDescent="0.5">
      <c r="A17" s="35" t="s">
        <v>39</v>
      </c>
      <c r="B17" s="70" t="s">
        <v>42</v>
      </c>
      <c r="C17" s="70" t="s">
        <v>41</v>
      </c>
      <c r="D17" s="64" t="s">
        <v>6</v>
      </c>
      <c r="E17" s="44">
        <v>70000</v>
      </c>
      <c r="F17" s="44">
        <v>70000</v>
      </c>
      <c r="G17" s="24">
        <f t="shared" ref="G17" si="1">F17/E17*100</f>
        <v>100</v>
      </c>
      <c r="H17" s="65" t="s">
        <v>48</v>
      </c>
      <c r="I17" s="33">
        <v>1</v>
      </c>
      <c r="J17" s="33">
        <v>1</v>
      </c>
      <c r="K17" s="66" t="s">
        <v>3</v>
      </c>
      <c r="M17" s="21"/>
      <c r="N17" s="10"/>
    </row>
    <row r="18" spans="1:14" ht="152.25" customHeight="1" x14ac:dyDescent="0.5">
      <c r="A18" s="115" t="s">
        <v>40</v>
      </c>
      <c r="B18" s="116" t="s">
        <v>49</v>
      </c>
      <c r="C18" s="117" t="s">
        <v>41</v>
      </c>
      <c r="D18" s="99" t="s">
        <v>44</v>
      </c>
      <c r="E18" s="103">
        <f>E20+E21</f>
        <v>2893468.52</v>
      </c>
      <c r="F18" s="103">
        <f>F20+F21</f>
        <v>0</v>
      </c>
      <c r="G18" s="103">
        <v>0</v>
      </c>
      <c r="H18" s="20" t="s">
        <v>46</v>
      </c>
      <c r="I18" s="75">
        <v>1</v>
      </c>
      <c r="J18" s="33">
        <v>1</v>
      </c>
      <c r="K18" s="81" t="s">
        <v>51</v>
      </c>
      <c r="M18" s="21"/>
      <c r="N18" s="10"/>
    </row>
    <row r="19" spans="1:14" ht="147" customHeight="1" x14ac:dyDescent="0.5">
      <c r="A19" s="115"/>
      <c r="B19" s="116"/>
      <c r="C19" s="118"/>
      <c r="D19" s="100"/>
      <c r="E19" s="104"/>
      <c r="F19" s="104"/>
      <c r="G19" s="104"/>
      <c r="H19" s="20" t="s">
        <v>47</v>
      </c>
      <c r="I19" s="75">
        <v>1</v>
      </c>
      <c r="J19" s="33">
        <v>1</v>
      </c>
      <c r="K19" s="82"/>
      <c r="M19" s="21"/>
      <c r="N19" s="10"/>
    </row>
    <row r="20" spans="1:14" ht="69.75" x14ac:dyDescent="0.5">
      <c r="A20" s="115"/>
      <c r="B20" s="116"/>
      <c r="C20" s="118"/>
      <c r="D20" s="20" t="s">
        <v>52</v>
      </c>
      <c r="E20" s="76">
        <v>2636800</v>
      </c>
      <c r="F20" s="24">
        <v>0</v>
      </c>
      <c r="G20" s="33" t="s">
        <v>3</v>
      </c>
      <c r="H20" s="20" t="s">
        <v>3</v>
      </c>
      <c r="I20" s="75" t="s">
        <v>3</v>
      </c>
      <c r="J20" s="33" t="s">
        <v>3</v>
      </c>
      <c r="K20" s="82"/>
      <c r="M20" s="21"/>
      <c r="N20" s="10"/>
    </row>
    <row r="21" spans="1:14" ht="46.5" x14ac:dyDescent="0.5">
      <c r="A21" s="115"/>
      <c r="B21" s="116"/>
      <c r="C21" s="119"/>
      <c r="D21" s="20" t="s">
        <v>6</v>
      </c>
      <c r="E21" s="76">
        <v>256668.52</v>
      </c>
      <c r="F21" s="24">
        <v>0</v>
      </c>
      <c r="G21" s="33" t="s">
        <v>3</v>
      </c>
      <c r="H21" s="20" t="s">
        <v>3</v>
      </c>
      <c r="I21" s="75" t="s">
        <v>3</v>
      </c>
      <c r="J21" s="33" t="s">
        <v>3</v>
      </c>
      <c r="K21" s="83"/>
      <c r="M21" s="21"/>
      <c r="N21" s="10"/>
    </row>
    <row r="22" spans="1:14" s="67" customFormat="1" ht="23.25" x14ac:dyDescent="0.35">
      <c r="A22" s="77"/>
      <c r="M22" s="68"/>
      <c r="N22" s="69"/>
    </row>
    <row r="23" spans="1:14" s="67" customFormat="1" ht="23.25" x14ac:dyDescent="0.35">
      <c r="A23" s="77"/>
      <c r="B23" s="78"/>
      <c r="C23" s="78"/>
      <c r="D23" s="60"/>
      <c r="E23" s="61"/>
      <c r="F23" s="61"/>
      <c r="G23" s="62"/>
      <c r="H23" s="79"/>
      <c r="I23" s="62"/>
      <c r="J23" s="62"/>
      <c r="K23" s="80"/>
      <c r="M23" s="68"/>
      <c r="N23" s="69"/>
    </row>
    <row r="24" spans="1:14" s="67" customFormat="1" ht="23.25" x14ac:dyDescent="0.35">
      <c r="A24" s="77"/>
      <c r="B24" s="78"/>
      <c r="C24" s="78"/>
      <c r="D24" s="60"/>
      <c r="E24" s="61"/>
      <c r="F24" s="61"/>
      <c r="G24" s="62"/>
      <c r="H24" s="79"/>
      <c r="I24" s="62"/>
      <c r="J24" s="62"/>
      <c r="K24" s="80"/>
      <c r="M24" s="68"/>
      <c r="N24" s="69"/>
    </row>
    <row r="25" spans="1:14" x14ac:dyDescent="0.5">
      <c r="A25" s="58"/>
      <c r="B25" s="59"/>
      <c r="C25" s="60"/>
      <c r="D25" s="60"/>
      <c r="E25" s="61"/>
      <c r="F25" s="61"/>
      <c r="G25" s="62"/>
      <c r="H25" s="60"/>
      <c r="I25" s="62"/>
      <c r="J25" s="62"/>
      <c r="K25" s="63"/>
      <c r="M25" s="21"/>
      <c r="N25" s="10"/>
    </row>
    <row r="26" spans="1:14" s="31" customFormat="1" ht="40.5" customHeight="1" x14ac:dyDescent="0.55000000000000004">
      <c r="A26" s="47"/>
      <c r="B26" s="48"/>
      <c r="C26" s="48"/>
      <c r="D26" s="48"/>
      <c r="E26" s="25"/>
      <c r="F26" s="26"/>
      <c r="G26" s="26"/>
      <c r="H26" s="26"/>
      <c r="I26" s="49"/>
      <c r="J26" s="49"/>
      <c r="K26" s="49"/>
    </row>
    <row r="27" spans="1:14" ht="46.5" customHeight="1" x14ac:dyDescent="0.55000000000000004">
      <c r="A27" s="89" t="s">
        <v>15</v>
      </c>
      <c r="B27" s="90"/>
      <c r="C27" s="90"/>
      <c r="D27" s="50"/>
      <c r="E27" s="29"/>
      <c r="F27" s="30"/>
      <c r="G27" s="91" t="s">
        <v>16</v>
      </c>
      <c r="H27" s="92"/>
      <c r="I27" s="30"/>
      <c r="J27" s="30"/>
      <c r="K27" s="30"/>
    </row>
    <row r="28" spans="1:14" ht="43.5" customHeight="1" x14ac:dyDescent="0.5">
      <c r="A28" s="11" t="s">
        <v>4</v>
      </c>
      <c r="B28" s="86"/>
      <c r="C28" s="87"/>
      <c r="D28" s="87"/>
      <c r="E28" s="87"/>
      <c r="F28" s="87"/>
      <c r="G28" s="87"/>
      <c r="H28" s="88"/>
      <c r="I28" s="12"/>
      <c r="J28" s="12"/>
      <c r="K28" s="12"/>
    </row>
    <row r="29" spans="1:14" ht="43.5" customHeight="1" x14ac:dyDescent="0.5">
      <c r="A29" s="13"/>
      <c r="B29" s="1"/>
      <c r="C29" s="14"/>
      <c r="D29" s="14"/>
      <c r="E29" s="15"/>
      <c r="F29" s="15"/>
      <c r="G29" s="15"/>
      <c r="H29" s="15"/>
      <c r="I29" s="16"/>
      <c r="J29" s="16"/>
      <c r="K29" s="16"/>
    </row>
    <row r="30" spans="1:14" ht="37.5" customHeight="1" x14ac:dyDescent="0.5">
      <c r="A30" s="13"/>
      <c r="B30" s="1"/>
      <c r="C30" s="14"/>
      <c r="D30" s="14"/>
      <c r="E30" s="15"/>
      <c r="F30" s="15"/>
      <c r="G30" s="15"/>
      <c r="H30" s="15"/>
      <c r="I30" s="16"/>
      <c r="J30" s="16"/>
      <c r="K30" s="16"/>
    </row>
    <row r="31" spans="1:14" ht="45.75" customHeight="1" x14ac:dyDescent="0.5">
      <c r="A31" s="13"/>
      <c r="B31" s="1"/>
      <c r="C31" s="14"/>
      <c r="D31" s="14"/>
      <c r="E31" s="15"/>
      <c r="F31" s="15"/>
      <c r="G31" s="15"/>
      <c r="H31" s="15"/>
      <c r="I31" s="16"/>
      <c r="J31" s="16"/>
      <c r="K31" s="16"/>
    </row>
    <row r="32" spans="1:14" x14ac:dyDescent="0.5">
      <c r="A32" s="13"/>
      <c r="B32" s="17"/>
      <c r="C32" s="17"/>
      <c r="D32" s="54"/>
      <c r="E32" s="27"/>
      <c r="F32" s="27"/>
      <c r="G32" s="18"/>
      <c r="H32" s="18"/>
      <c r="I32" s="16"/>
      <c r="J32" s="16"/>
      <c r="K32" s="16"/>
    </row>
    <row r="33" spans="1:11" x14ac:dyDescent="0.5">
      <c r="A33" s="13"/>
      <c r="B33" s="13"/>
      <c r="C33" s="13"/>
      <c r="D33" s="55"/>
      <c r="E33" s="28"/>
      <c r="F33" s="28"/>
      <c r="G33" s="16"/>
      <c r="H33" s="16"/>
      <c r="I33" s="16"/>
      <c r="J33" s="16"/>
      <c r="K33" s="16"/>
    </row>
  </sheetData>
  <mergeCells count="23">
    <mergeCell ref="A18:A21"/>
    <mergeCell ref="D18:D19"/>
    <mergeCell ref="E18:E19"/>
    <mergeCell ref="F18:F19"/>
    <mergeCell ref="G18:G19"/>
    <mergeCell ref="B18:B21"/>
    <mergeCell ref="C18:C21"/>
    <mergeCell ref="K18:K21"/>
    <mergeCell ref="I2:K2"/>
    <mergeCell ref="B28:H28"/>
    <mergeCell ref="A27:C27"/>
    <mergeCell ref="G27:H27"/>
    <mergeCell ref="A8:C8"/>
    <mergeCell ref="A11:A12"/>
    <mergeCell ref="B11:B12"/>
    <mergeCell ref="C11:C12"/>
    <mergeCell ref="D11:D12"/>
    <mergeCell ref="E11:E12"/>
    <mergeCell ref="F11:F12"/>
    <mergeCell ref="G11:G12"/>
    <mergeCell ref="A4:K4"/>
    <mergeCell ref="A3:K3"/>
    <mergeCell ref="A9:C10"/>
  </mergeCells>
  <pageMargins left="0.39370078740157483" right="0.19685039370078741" top="0.39370078740157483" bottom="0.39370078740157483" header="0.51181102362204722" footer="0.55118110236220474"/>
  <pageSetup paperSize="9" scale="40" fitToWidth="0" fitToHeight="0" orientation="landscape" r:id="rId1"/>
  <rowBreaks count="1" manualBreakCount="1">
    <brk id="2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ресур. обесп.</vt:lpstr>
      <vt:lpstr>'ресур. обесп.'!Заголовки_для_печати</vt:lpstr>
      <vt:lpstr>'ресур. обесп.'!Область_печати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Мосягина Анна Анатольевна</cp:lastModifiedBy>
  <cp:lastPrinted>2026-02-25T05:58:32Z</cp:lastPrinted>
  <dcterms:created xsi:type="dcterms:W3CDTF">2016-02-02T08:38:32Z</dcterms:created>
  <dcterms:modified xsi:type="dcterms:W3CDTF">2026-03-04T00:28:45Z</dcterms:modified>
</cp:coreProperties>
</file>