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\\shareserver\Общая\Отдел ДО\ОФИЦИАЛЬНОЕ УСОЛЬЕ\На опубликование\2096-па_19.11.2025\"/>
    </mc:Choice>
  </mc:AlternateContent>
  <xr:revisionPtr revIDLastSave="0" documentId="13_ncr:1_{C612BDE1-FB31-40C1-B204-A239365C499D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питьевая вода" sheetId="1" r:id="rId1"/>
    <sheet name="техническая вода" sheetId="2" r:id="rId2"/>
    <sheet name="водоотведение" sheetId="3" r:id="rId3"/>
  </sheets>
  <externalReferences>
    <externalReference r:id="rId4"/>
    <externalReference r:id="rId5"/>
  </externalReferences>
  <definedNames>
    <definedName name="_xlnm.Print_Area" localSheetId="2">водоотведение!$A$1:$U$34</definedName>
    <definedName name="_xlnm.Print_Area" localSheetId="0">'питьевая вода'!$A$1:$U$39</definedName>
    <definedName name="_xlnm.Print_Area" localSheetId="1">'техническая вода'!$A$1:$U$40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K20" i="1"/>
  <c r="L20" i="1"/>
  <c r="M20" i="1"/>
  <c r="N20" i="1"/>
  <c r="O20" i="1"/>
  <c r="P20" i="1"/>
  <c r="Q20" i="1"/>
  <c r="R20" i="1"/>
  <c r="S20" i="1"/>
  <c r="G20" i="1"/>
  <c r="I18" i="1"/>
  <c r="J18" i="1"/>
  <c r="K18" i="1"/>
  <c r="L18" i="1"/>
  <c r="M18" i="1"/>
  <c r="N18" i="1"/>
  <c r="O18" i="1"/>
  <c r="P18" i="1"/>
  <c r="Q18" i="1"/>
  <c r="R18" i="1"/>
  <c r="S18" i="1"/>
  <c r="T18" i="1"/>
  <c r="U18" i="1"/>
  <c r="H18" i="1"/>
  <c r="H20" i="3"/>
  <c r="I20" i="3"/>
  <c r="J20" i="3"/>
  <c r="K20" i="3"/>
  <c r="L20" i="3"/>
  <c r="M20" i="3"/>
  <c r="N20" i="3"/>
  <c r="O20" i="3"/>
  <c r="P20" i="3"/>
  <c r="Q20" i="3"/>
  <c r="R20" i="3"/>
  <c r="S20" i="3"/>
  <c r="G20" i="3"/>
  <c r="I18" i="3"/>
  <c r="J18" i="3"/>
  <c r="K18" i="3"/>
  <c r="L18" i="3"/>
  <c r="M18" i="3"/>
  <c r="N18" i="3"/>
  <c r="O18" i="3"/>
  <c r="P18" i="3"/>
  <c r="Q18" i="3"/>
  <c r="R18" i="3"/>
  <c r="S18" i="3"/>
  <c r="T18" i="3"/>
  <c r="U18" i="3"/>
  <c r="H18" i="3"/>
  <c r="H20" i="2"/>
  <c r="I20" i="2"/>
  <c r="J20" i="2"/>
  <c r="K20" i="2"/>
  <c r="L20" i="2"/>
  <c r="M20" i="2"/>
  <c r="N20" i="2"/>
  <c r="O20" i="2"/>
  <c r="P20" i="2"/>
  <c r="Q20" i="2"/>
  <c r="R20" i="2"/>
  <c r="S20" i="2"/>
  <c r="G20" i="2"/>
  <c r="I18" i="2"/>
  <c r="J18" i="2"/>
  <c r="K18" i="2"/>
  <c r="L18" i="2"/>
  <c r="M18" i="2"/>
  <c r="N18" i="2"/>
  <c r="O18" i="2"/>
  <c r="P18" i="2"/>
  <c r="Q18" i="2"/>
  <c r="R18" i="2"/>
  <c r="S18" i="2"/>
  <c r="T18" i="2"/>
  <c r="U18" i="2"/>
  <c r="H18" i="2"/>
  <c r="H25" i="1" l="1"/>
  <c r="I25" i="1"/>
  <c r="J25" i="1"/>
  <c r="K25" i="1"/>
  <c r="L25" i="1"/>
  <c r="M25" i="1"/>
  <c r="N25" i="1"/>
  <c r="O25" i="1"/>
  <c r="P25" i="1"/>
  <c r="Q25" i="1"/>
  <c r="R25" i="1"/>
  <c r="S25" i="1"/>
  <c r="G25" i="1"/>
  <c r="U23" i="1"/>
  <c r="I23" i="1"/>
  <c r="J23" i="1"/>
  <c r="K23" i="1"/>
  <c r="L23" i="1"/>
  <c r="M23" i="1"/>
  <c r="N23" i="1"/>
  <c r="O23" i="1"/>
  <c r="P23" i="1"/>
  <c r="Q23" i="1"/>
  <c r="R23" i="1"/>
  <c r="S23" i="1"/>
  <c r="T23" i="1"/>
  <c r="H23" i="1"/>
  <c r="E22" i="3" l="1"/>
  <c r="F22" i="3" s="1"/>
  <c r="H22" i="3" s="1"/>
  <c r="I22" i="3" s="1"/>
  <c r="J22" i="3" s="1"/>
  <c r="K22" i="3" s="1"/>
  <c r="L22" i="3" s="1"/>
  <c r="M22" i="3" s="1"/>
  <c r="N22" i="3" s="1"/>
  <c r="O22" i="3" s="1"/>
  <c r="P22" i="3" s="1"/>
  <c r="Q22" i="3" s="1"/>
  <c r="R22" i="3" s="1"/>
  <c r="S22" i="3" s="1"/>
  <c r="E17" i="3"/>
  <c r="F17" i="3" s="1"/>
  <c r="H17" i="3" s="1"/>
  <c r="I17" i="3" s="1"/>
  <c r="J17" i="3" s="1"/>
  <c r="K17" i="3" s="1"/>
  <c r="L17" i="3" s="1"/>
  <c r="M17" i="3" s="1"/>
  <c r="N17" i="3" s="1"/>
  <c r="O17" i="3" s="1"/>
  <c r="P17" i="3" s="1"/>
  <c r="Q17" i="3" s="1"/>
  <c r="R17" i="3" s="1"/>
  <c r="S17" i="3" s="1"/>
  <c r="E13" i="3"/>
  <c r="F13" i="3" s="1"/>
  <c r="H13" i="3" s="1"/>
  <c r="I13" i="3" s="1"/>
  <c r="J13" i="3" s="1"/>
  <c r="K13" i="3" s="1"/>
  <c r="L13" i="3" s="1"/>
  <c r="M13" i="3" s="1"/>
  <c r="N13" i="3" s="1"/>
  <c r="O13" i="3" s="1"/>
  <c r="P13" i="3" s="1"/>
  <c r="Q13" i="3" s="1"/>
  <c r="R13" i="3" s="1"/>
  <c r="S13" i="3" s="1"/>
  <c r="E9" i="3"/>
  <c r="F9" i="3" s="1"/>
  <c r="H9" i="3" s="1"/>
  <c r="I9" i="3" s="1"/>
  <c r="J9" i="3" s="1"/>
  <c r="K9" i="3" s="1"/>
  <c r="L9" i="3" s="1"/>
  <c r="M9" i="3" s="1"/>
  <c r="N9" i="3" s="1"/>
  <c r="O9" i="3" s="1"/>
  <c r="P9" i="3" s="1"/>
  <c r="Q9" i="3" s="1"/>
  <c r="R9" i="3" s="1"/>
  <c r="S9" i="3" s="1"/>
  <c r="T9" i="3" s="1"/>
  <c r="U9" i="3" s="1"/>
  <c r="G11" i="3" s="1"/>
  <c r="H11" i="3" s="1"/>
  <c r="I11" i="3" s="1"/>
  <c r="J11" i="3" s="1"/>
  <c r="K11" i="3" s="1"/>
  <c r="L11" i="3" s="1"/>
  <c r="M11" i="3" s="1"/>
  <c r="N11" i="3" s="1"/>
  <c r="O11" i="3" s="1"/>
  <c r="P11" i="3" s="1"/>
  <c r="Q11" i="3" s="1"/>
  <c r="R11" i="3" s="1"/>
  <c r="S11" i="3" s="1"/>
  <c r="E26" i="2"/>
  <c r="F26" i="2" s="1"/>
  <c r="H26" i="2" s="1"/>
  <c r="I26" i="2" s="1"/>
  <c r="J26" i="2" s="1"/>
  <c r="K26" i="2" s="1"/>
  <c r="L26" i="2" s="1"/>
  <c r="M26" i="2" s="1"/>
  <c r="N26" i="2" s="1"/>
  <c r="O26" i="2" s="1"/>
  <c r="P26" i="2" s="1"/>
  <c r="Q26" i="2" s="1"/>
  <c r="R26" i="2" s="1"/>
  <c r="S26" i="2" s="1"/>
  <c r="E22" i="2"/>
  <c r="F22" i="2" s="1"/>
  <c r="H22" i="2" s="1"/>
  <c r="I22" i="2" s="1"/>
  <c r="J22" i="2" s="1"/>
  <c r="K22" i="2" s="1"/>
  <c r="L22" i="2" s="1"/>
  <c r="M22" i="2" s="1"/>
  <c r="N22" i="2" s="1"/>
  <c r="O22" i="2" s="1"/>
  <c r="P22" i="2" s="1"/>
  <c r="Q22" i="2" s="1"/>
  <c r="R22" i="2" s="1"/>
  <c r="S22" i="2" s="1"/>
  <c r="E17" i="2"/>
  <c r="F17" i="2" s="1"/>
  <c r="H17" i="2" s="1"/>
  <c r="I17" i="2" s="1"/>
  <c r="J17" i="2" s="1"/>
  <c r="K17" i="2" s="1"/>
  <c r="L17" i="2" s="1"/>
  <c r="M17" i="2" s="1"/>
  <c r="N17" i="2" s="1"/>
  <c r="O17" i="2" s="1"/>
  <c r="P17" i="2" s="1"/>
  <c r="Q17" i="2" s="1"/>
  <c r="R17" i="2" s="1"/>
  <c r="S17" i="2" s="1"/>
  <c r="E13" i="2"/>
  <c r="F13" i="2" s="1"/>
  <c r="H13" i="2" s="1"/>
  <c r="I13" i="2" s="1"/>
  <c r="J13" i="2" s="1"/>
  <c r="K13" i="2" s="1"/>
  <c r="L13" i="2" s="1"/>
  <c r="M13" i="2" s="1"/>
  <c r="N13" i="2" s="1"/>
  <c r="O13" i="2" s="1"/>
  <c r="P13" i="2" s="1"/>
  <c r="Q13" i="2" s="1"/>
  <c r="R13" i="2" s="1"/>
  <c r="S13" i="2" s="1"/>
  <c r="E9" i="2"/>
  <c r="F9" i="2" s="1"/>
  <c r="H9" i="2" s="1"/>
  <c r="I9" i="2" s="1"/>
  <c r="J9" i="2" s="1"/>
  <c r="K9" i="2" s="1"/>
  <c r="L9" i="2" s="1"/>
  <c r="M9" i="2" s="1"/>
  <c r="N9" i="2" s="1"/>
  <c r="O9" i="2" s="1"/>
  <c r="P9" i="2" s="1"/>
  <c r="Q9" i="2" s="1"/>
  <c r="R9" i="2" s="1"/>
  <c r="S9" i="2" s="1"/>
  <c r="T13" i="2" l="1"/>
  <c r="U13" i="2" s="1"/>
  <c r="G15" i="2" s="1"/>
  <c r="H15" i="2" s="1"/>
  <c r="I15" i="2" s="1"/>
  <c r="J15" i="2" s="1"/>
  <c r="K15" i="2" s="1"/>
  <c r="L15" i="2" s="1"/>
  <c r="M15" i="2" s="1"/>
  <c r="N15" i="2" s="1"/>
  <c r="O15" i="2" s="1"/>
  <c r="P15" i="2" s="1"/>
  <c r="Q15" i="2" s="1"/>
  <c r="R15" i="2" s="1"/>
  <c r="S15" i="2" s="1"/>
  <c r="T22" i="2"/>
  <c r="U22" i="2" s="1"/>
  <c r="G24" i="2" s="1"/>
  <c r="H24" i="2" s="1"/>
  <c r="I24" i="2" s="1"/>
  <c r="J24" i="2" s="1"/>
  <c r="K24" i="2" s="1"/>
  <c r="L24" i="2" s="1"/>
  <c r="M24" i="2" s="1"/>
  <c r="N24" i="2" s="1"/>
  <c r="O24" i="2" s="1"/>
  <c r="P24" i="2" s="1"/>
  <c r="Q24" i="2" s="1"/>
  <c r="R24" i="2" s="1"/>
  <c r="S24" i="2" s="1"/>
  <c r="T17" i="3"/>
  <c r="U17" i="3" s="1"/>
  <c r="G19" i="3" s="1"/>
  <c r="H19" i="3" s="1"/>
  <c r="I19" i="3" s="1"/>
  <c r="J19" i="3" s="1"/>
  <c r="K19" i="3" s="1"/>
  <c r="L19" i="3" s="1"/>
  <c r="M19" i="3" s="1"/>
  <c r="N19" i="3" s="1"/>
  <c r="O19" i="3" s="1"/>
  <c r="P19" i="3" s="1"/>
  <c r="Q19" i="3" s="1"/>
  <c r="R19" i="3" s="1"/>
  <c r="S19" i="3" s="1"/>
  <c r="T9" i="2"/>
  <c r="U9" i="2" s="1"/>
  <c r="G11" i="2" s="1"/>
  <c r="H11" i="2" s="1"/>
  <c r="I11" i="2" s="1"/>
  <c r="J11" i="2" s="1"/>
  <c r="K11" i="2" s="1"/>
  <c r="L11" i="2" s="1"/>
  <c r="M11" i="2" s="1"/>
  <c r="N11" i="2" s="1"/>
  <c r="O11" i="2" s="1"/>
  <c r="P11" i="2" s="1"/>
  <c r="Q11" i="2" s="1"/>
  <c r="R11" i="2" s="1"/>
  <c r="S11" i="2" s="1"/>
  <c r="T17" i="2"/>
  <c r="U17" i="2" s="1"/>
  <c r="G19" i="2" s="1"/>
  <c r="H19" i="2" s="1"/>
  <c r="I19" i="2" s="1"/>
  <c r="J19" i="2" s="1"/>
  <c r="K19" i="2" s="1"/>
  <c r="L19" i="2" s="1"/>
  <c r="M19" i="2" s="1"/>
  <c r="N19" i="2" s="1"/>
  <c r="O19" i="2" s="1"/>
  <c r="P19" i="2" s="1"/>
  <c r="Q19" i="2" s="1"/>
  <c r="R19" i="2" s="1"/>
  <c r="S19" i="2" s="1"/>
  <c r="T26" i="2"/>
  <c r="U26" i="2" s="1"/>
  <c r="G28" i="2" s="1"/>
  <c r="H28" i="2" s="1"/>
  <c r="I28" i="2" s="1"/>
  <c r="J28" i="2" s="1"/>
  <c r="K28" i="2" s="1"/>
  <c r="L28" i="2" s="1"/>
  <c r="M28" i="2" s="1"/>
  <c r="N28" i="2" s="1"/>
  <c r="O28" i="2" s="1"/>
  <c r="P28" i="2" s="1"/>
  <c r="Q28" i="2" s="1"/>
  <c r="R28" i="2" s="1"/>
  <c r="S28" i="2" s="1"/>
  <c r="T13" i="3"/>
  <c r="U13" i="3" s="1"/>
  <c r="G15" i="3" s="1"/>
  <c r="H15" i="3" s="1"/>
  <c r="I15" i="3" s="1"/>
  <c r="J15" i="3" s="1"/>
  <c r="K15" i="3" s="1"/>
  <c r="L15" i="3" s="1"/>
  <c r="M15" i="3" s="1"/>
  <c r="N15" i="3" s="1"/>
  <c r="O15" i="3" s="1"/>
  <c r="P15" i="3" s="1"/>
  <c r="Q15" i="3" s="1"/>
  <c r="R15" i="3" s="1"/>
  <c r="S15" i="3" s="1"/>
  <c r="T22" i="3"/>
  <c r="U22" i="3" s="1"/>
  <c r="G24" i="3" s="1"/>
  <c r="H24" i="3" s="1"/>
  <c r="I24" i="3" s="1"/>
  <c r="J24" i="3" s="1"/>
  <c r="K24" i="3" s="1"/>
  <c r="L24" i="3" s="1"/>
  <c r="M24" i="3" s="1"/>
  <c r="N24" i="3" s="1"/>
  <c r="O24" i="3" s="1"/>
  <c r="P24" i="3" s="1"/>
  <c r="Q24" i="3" s="1"/>
  <c r="R24" i="3" s="1"/>
  <c r="S24" i="3" s="1"/>
  <c r="E9" i="1"/>
  <c r="F9" i="1" s="1"/>
  <c r="H9" i="1" s="1"/>
  <c r="I9" i="1" s="1"/>
  <c r="J9" i="1" s="1"/>
  <c r="K9" i="1" s="1"/>
  <c r="L9" i="1" s="1"/>
  <c r="M9" i="1" s="1"/>
  <c r="N9" i="1" s="1"/>
  <c r="O9" i="1" s="1"/>
  <c r="P9" i="1" s="1"/>
  <c r="Q9" i="1" s="1"/>
  <c r="R9" i="1" s="1"/>
  <c r="E13" i="1"/>
  <c r="F13" i="1" s="1"/>
  <c r="H13" i="1" s="1"/>
  <c r="I13" i="1" s="1"/>
  <c r="J13" i="1" s="1"/>
  <c r="K13" i="1" s="1"/>
  <c r="L13" i="1" s="1"/>
  <c r="M13" i="1" s="1"/>
  <c r="N13" i="1" s="1"/>
  <c r="O13" i="1" s="1"/>
  <c r="P13" i="1" s="1"/>
  <c r="Q13" i="1" s="1"/>
  <c r="R13" i="1" s="1"/>
  <c r="S13" i="1" s="1"/>
  <c r="E17" i="1"/>
  <c r="F17" i="1" s="1"/>
  <c r="H17" i="1" s="1"/>
  <c r="I17" i="1" s="1"/>
  <c r="J17" i="1" s="1"/>
  <c r="K17" i="1" s="1"/>
  <c r="L17" i="1" s="1"/>
  <c r="M17" i="1" s="1"/>
  <c r="N17" i="1" s="1"/>
  <c r="O17" i="1" s="1"/>
  <c r="P17" i="1" s="1"/>
  <c r="Q17" i="1" s="1"/>
  <c r="R17" i="1" s="1"/>
  <c r="S17" i="1" s="1"/>
  <c r="E22" i="1"/>
  <c r="F22" i="1" s="1"/>
  <c r="H22" i="1" s="1"/>
  <c r="I22" i="1" s="1"/>
  <c r="J22" i="1" s="1"/>
  <c r="K22" i="1" s="1"/>
  <c r="L22" i="1" s="1"/>
  <c r="M22" i="1" s="1"/>
  <c r="N22" i="1" s="1"/>
  <c r="O22" i="1" s="1"/>
  <c r="P22" i="1" s="1"/>
  <c r="Q22" i="1" s="1"/>
  <c r="R22" i="1" s="1"/>
  <c r="S22" i="1" s="1"/>
  <c r="E26" i="1"/>
  <c r="F26" i="1" s="1"/>
  <c r="H26" i="1" s="1"/>
  <c r="I26" i="1" s="1"/>
  <c r="J26" i="1" s="1"/>
  <c r="K26" i="1" s="1"/>
  <c r="L26" i="1" s="1"/>
  <c r="M26" i="1" s="1"/>
  <c r="N26" i="1" s="1"/>
  <c r="O26" i="1" s="1"/>
  <c r="P26" i="1" s="1"/>
  <c r="Q26" i="1" s="1"/>
  <c r="R26" i="1" s="1"/>
  <c r="S26" i="1" s="1"/>
  <c r="T22" i="1" l="1"/>
  <c r="U22" i="1" s="1"/>
  <c r="G24" i="1" s="1"/>
  <c r="H24" i="1" s="1"/>
  <c r="I24" i="1" s="1"/>
  <c r="J24" i="1" s="1"/>
  <c r="K24" i="1" s="1"/>
  <c r="L24" i="1" s="1"/>
  <c r="M24" i="1" s="1"/>
  <c r="N24" i="1" s="1"/>
  <c r="O24" i="1" s="1"/>
  <c r="P24" i="1" s="1"/>
  <c r="Q24" i="1" s="1"/>
  <c r="R24" i="1" s="1"/>
  <c r="S24" i="1" s="1"/>
  <c r="T13" i="1"/>
  <c r="U13" i="1" s="1"/>
  <c r="G15" i="1" s="1"/>
  <c r="H15" i="1" s="1"/>
  <c r="I15" i="1" s="1"/>
  <c r="J15" i="1" s="1"/>
  <c r="K15" i="1" s="1"/>
  <c r="L15" i="1" s="1"/>
  <c r="M15" i="1" s="1"/>
  <c r="N15" i="1" s="1"/>
  <c r="O15" i="1" s="1"/>
  <c r="P15" i="1" s="1"/>
  <c r="Q15" i="1" s="1"/>
  <c r="R15" i="1" s="1"/>
  <c r="S15" i="1" s="1"/>
  <c r="T26" i="1"/>
  <c r="U26" i="1" s="1"/>
  <c r="G28" i="1" s="1"/>
  <c r="H28" i="1" s="1"/>
  <c r="I28" i="1" s="1"/>
  <c r="J28" i="1" s="1"/>
  <c r="K28" i="1" s="1"/>
  <c r="L28" i="1" s="1"/>
  <c r="M28" i="1" s="1"/>
  <c r="N28" i="1" s="1"/>
  <c r="O28" i="1" s="1"/>
  <c r="P28" i="1" s="1"/>
  <c r="Q28" i="1" s="1"/>
  <c r="R28" i="1" s="1"/>
  <c r="S28" i="1" s="1"/>
  <c r="T17" i="1"/>
  <c r="U17" i="1" s="1"/>
  <c r="G19" i="1" s="1"/>
  <c r="H19" i="1" s="1"/>
  <c r="I19" i="1" s="1"/>
  <c r="J19" i="1" s="1"/>
  <c r="K19" i="1" s="1"/>
  <c r="L19" i="1" s="1"/>
  <c r="M19" i="1" s="1"/>
  <c r="N19" i="1" s="1"/>
  <c r="O19" i="1" s="1"/>
  <c r="P19" i="1" s="1"/>
  <c r="Q19" i="1" s="1"/>
  <c r="R19" i="1" s="1"/>
  <c r="S19" i="1" s="1"/>
  <c r="S9" i="1"/>
  <c r="T9" i="1" l="1"/>
  <c r="U9" i="1" s="1"/>
  <c r="G11" i="1" s="1"/>
  <c r="H11" i="1" s="1"/>
  <c r="I11" i="1" s="1"/>
  <c r="J11" i="1" s="1"/>
  <c r="K11" i="1" s="1"/>
  <c r="L11" i="1" s="1"/>
  <c r="M11" i="1" s="1"/>
  <c r="N11" i="1" s="1"/>
  <c r="O11" i="1" s="1"/>
  <c r="P11" i="1" s="1"/>
  <c r="Q11" i="1" s="1"/>
  <c r="R11" i="1" s="1"/>
  <c r="S11" i="1" s="1"/>
</calcChain>
</file>

<file path=xl/sharedStrings.xml><?xml version="1.0" encoding="utf-8"?>
<sst xmlns="http://schemas.openxmlformats.org/spreadsheetml/2006/main" count="61" uniqueCount="27">
  <si>
    <t>Наименование показателей</t>
  </si>
  <si>
    <t>Ед.изм.</t>
  </si>
  <si>
    <t>%</t>
  </si>
  <si>
    <t>Предыдущий период</t>
  </si>
  <si>
    <t>Период действия концессионного соглашения</t>
  </si>
  <si>
    <t>Базовый уровень операционных расходов</t>
  </si>
  <si>
    <t>тыс.руб</t>
  </si>
  <si>
    <t>Индекс эффективности операционных расходов</t>
  </si>
  <si>
    <t>Нормативный уровень прибыли</t>
  </si>
  <si>
    <t>Показатели энергосбережения и энергетической эффективности</t>
  </si>
  <si>
    <t>Доля потерь воды в централизованных системах водоснабжения при транспортировке в общем объеме воды, поданной в водопроводную сеть</t>
  </si>
  <si>
    <t>кВт*ч/             куб.м</t>
  </si>
  <si>
    <t>Удельный расход электрической энергии, потребляемой в технологическом процессе поготовки питьевой воды, на единицу объема воды, отпускаемой в сеть</t>
  </si>
  <si>
    <t>Удельный расход электрической энергии, потребляемой в технологическом процессе поготовки технической воды, на единицу объема воды, отпускаемой в сеть</t>
  </si>
  <si>
    <t>Удельный расход электрической энергии, потребляемой в технологическом процессе очистки сточных вод, на единицу объема</t>
  </si>
  <si>
    <t>Приложение № 8</t>
  </si>
  <si>
    <t>к постановлению администрации</t>
  </si>
  <si>
    <t xml:space="preserve">города Усолье - Сибирское </t>
  </si>
  <si>
    <t>Мэр города                                                                                                                                                                                                                                                                                                М.В. Торопкин</t>
  </si>
  <si>
    <t>Приложение № 9</t>
  </si>
  <si>
    <t>Долгосрочные параметры регулирования деятельности Концессионера в сфере водоотведения</t>
  </si>
  <si>
    <t>Приложение № 7</t>
  </si>
  <si>
    <t>Долгосрочные параметры регулирования деятельности Концессионера в сфере водоснабжения (техническая вода)</t>
  </si>
  <si>
    <t>Долгосрочные параметры регулирования деятельности Концессионера в сфере водоснабжения (питьевая вода)</t>
  </si>
  <si>
    <t>Мэр города                                                                                                                                                                                                                                                                                                                         М.В. Торопкин</t>
  </si>
  <si>
    <t>Мэр города                                                                                                                                                                                                                                                                                                              М.В. Торопкин</t>
  </si>
  <si>
    <t>от 19.11.2025 № 2096-па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</si>
</sst>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7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94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" fontId="5" fillId="3" borderId="11" xfId="0" applyNumberFormat="1" applyFont="1" applyFill="1" applyBorder="1" applyAlignment="1">
      <alignment horizontal="center" vertical="center"/>
    </xf>
    <xf numFmtId="1" fontId="5" fillId="3" borderId="12" xfId="0" applyNumberFormat="1" applyFont="1" applyFill="1" applyBorder="1" applyAlignment="1">
      <alignment horizontal="center" vertical="center"/>
    </xf>
    <xf numFmtId="1" fontId="5" fillId="3" borderId="20" xfId="0" applyNumberFormat="1" applyFont="1" applyFill="1" applyBorder="1" applyAlignment="1">
      <alignment horizontal="center" vertical="center"/>
    </xf>
    <xf numFmtId="1" fontId="5" fillId="3" borderId="13" xfId="0" applyNumberFormat="1" applyFont="1" applyFill="1" applyBorder="1" applyAlignment="1">
      <alignment horizontal="center" vertical="center"/>
    </xf>
    <xf numFmtId="3" fontId="5" fillId="0" borderId="14" xfId="0" applyNumberFormat="1" applyFont="1" applyBorder="1" applyAlignment="1">
      <alignment horizontal="center" vertical="center"/>
    </xf>
    <xf numFmtId="3" fontId="5" fillId="0" borderId="15" xfId="0" applyNumberFormat="1" applyFont="1" applyBorder="1" applyAlignment="1">
      <alignment horizontal="center" vertical="center"/>
    </xf>
    <xf numFmtId="3" fontId="5" fillId="0" borderId="21" xfId="0" applyNumberFormat="1" applyFont="1" applyBorder="1" applyAlignment="1">
      <alignment horizontal="center" vertical="center"/>
    </xf>
    <xf numFmtId="3" fontId="5" fillId="0" borderId="15" xfId="0" applyNumberFormat="1" applyFont="1" applyBorder="1" applyAlignment="1">
      <alignment horizontal="center" vertical="center" wrapText="1"/>
    </xf>
    <xf numFmtId="3" fontId="5" fillId="0" borderId="16" xfId="0" applyNumberFormat="1" applyFont="1" applyBorder="1" applyAlignment="1">
      <alignment horizontal="center" vertical="center" wrapText="1"/>
    </xf>
    <xf numFmtId="3" fontId="5" fillId="0" borderId="22" xfId="0" applyNumberFormat="1" applyFont="1" applyBorder="1" applyAlignment="1">
      <alignment horizontal="center" vertical="center"/>
    </xf>
    <xf numFmtId="3" fontId="5" fillId="0" borderId="23" xfId="0" applyNumberFormat="1" applyFont="1" applyBorder="1" applyAlignment="1">
      <alignment horizontal="center" vertical="center"/>
    </xf>
    <xf numFmtId="1" fontId="5" fillId="3" borderId="14" xfId="0" applyNumberFormat="1" applyFont="1" applyFill="1" applyBorder="1" applyAlignment="1">
      <alignment horizontal="center" vertical="center" wrapText="1"/>
    </xf>
    <xf numFmtId="1" fontId="5" fillId="3" borderId="15" xfId="0" applyNumberFormat="1" applyFont="1" applyFill="1" applyBorder="1" applyAlignment="1">
      <alignment horizontal="center" vertical="center" wrapText="1"/>
    </xf>
    <xf numFmtId="1" fontId="5" fillId="3" borderId="16" xfId="0" applyNumberFormat="1" applyFont="1" applyFill="1" applyBorder="1" applyAlignment="1">
      <alignment horizontal="center" vertical="center" wrapText="1"/>
    </xf>
    <xf numFmtId="3" fontId="5" fillId="0" borderId="8" xfId="0" applyNumberFormat="1" applyFont="1" applyBorder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1" fontId="5" fillId="0" borderId="14" xfId="0" applyNumberFormat="1" applyFont="1" applyBorder="1" applyAlignment="1">
      <alignment horizontal="center" vertical="center" wrapText="1"/>
    </xf>
    <xf numFmtId="1" fontId="5" fillId="0" borderId="15" xfId="0" applyNumberFormat="1" applyFont="1" applyBorder="1" applyAlignment="1">
      <alignment horizontal="center" vertical="center" wrapText="1"/>
    </xf>
    <xf numFmtId="1" fontId="5" fillId="0" borderId="16" xfId="0" applyNumberFormat="1" applyFont="1" applyBorder="1" applyAlignment="1">
      <alignment horizontal="center" vertical="center" wrapText="1"/>
    </xf>
    <xf numFmtId="3" fontId="5" fillId="0" borderId="2" xfId="0" applyNumberFormat="1" applyFont="1" applyBorder="1" applyAlignment="1">
      <alignment horizontal="center" vertical="center"/>
    </xf>
    <xf numFmtId="3" fontId="5" fillId="0" borderId="3" xfId="0" applyNumberFormat="1" applyFont="1" applyBorder="1" applyAlignment="1">
      <alignment horizontal="center" vertical="center"/>
    </xf>
    <xf numFmtId="164" fontId="5" fillId="0" borderId="14" xfId="0" applyNumberFormat="1" applyFont="1" applyBorder="1" applyAlignment="1">
      <alignment horizontal="center" vertical="center"/>
    </xf>
    <xf numFmtId="164" fontId="5" fillId="0" borderId="15" xfId="0" applyNumberFormat="1" applyFont="1" applyBorder="1" applyAlignment="1">
      <alignment horizontal="center" vertical="center"/>
    </xf>
    <xf numFmtId="164" fontId="5" fillId="0" borderId="21" xfId="0" applyNumberFormat="1" applyFont="1" applyBorder="1" applyAlignment="1">
      <alignment horizontal="center" vertical="center"/>
    </xf>
    <xf numFmtId="4" fontId="5" fillId="0" borderId="15" xfId="0" applyNumberFormat="1" applyFont="1" applyBorder="1" applyAlignment="1">
      <alignment horizontal="center" vertical="center" wrapText="1"/>
    </xf>
    <xf numFmtId="0" fontId="4" fillId="4" borderId="6" xfId="0" applyFont="1" applyFill="1" applyBorder="1" applyAlignment="1">
      <alignment vertical="center"/>
    </xf>
    <xf numFmtId="0" fontId="4" fillId="4" borderId="7" xfId="0" applyFont="1" applyFill="1" applyBorder="1" applyAlignment="1">
      <alignment vertical="center"/>
    </xf>
    <xf numFmtId="3" fontId="4" fillId="4" borderId="7" xfId="0" applyNumberFormat="1" applyFont="1" applyFill="1" applyBorder="1" applyAlignment="1">
      <alignment vertical="center"/>
    </xf>
    <xf numFmtId="4" fontId="5" fillId="0" borderId="14" xfId="0" applyNumberFormat="1" applyFont="1" applyBorder="1" applyAlignment="1">
      <alignment horizontal="center" vertical="center"/>
    </xf>
    <xf numFmtId="4" fontId="5" fillId="0" borderId="21" xfId="0" applyNumberFormat="1" applyFont="1" applyBorder="1" applyAlignment="1">
      <alignment horizontal="center" vertical="center"/>
    </xf>
    <xf numFmtId="4" fontId="5" fillId="0" borderId="15" xfId="0" applyNumberFormat="1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3" fontId="4" fillId="4" borderId="24" xfId="0" applyNumberFormat="1" applyFont="1" applyFill="1" applyBorder="1" applyAlignment="1">
      <alignment vertical="center"/>
    </xf>
    <xf numFmtId="3" fontId="4" fillId="4" borderId="1" xfId="0" applyNumberFormat="1" applyFont="1" applyFill="1" applyBorder="1" applyAlignment="1">
      <alignment vertical="center"/>
    </xf>
    <xf numFmtId="3" fontId="4" fillId="4" borderId="25" xfId="0" applyNumberFormat="1" applyFont="1" applyFill="1" applyBorder="1" applyAlignment="1">
      <alignment vertical="center"/>
    </xf>
    <xf numFmtId="4" fontId="5" fillId="0" borderId="18" xfId="0" applyNumberFormat="1" applyFont="1" applyBorder="1" applyAlignment="1">
      <alignment horizontal="center" vertical="center" wrapText="1"/>
    </xf>
    <xf numFmtId="4" fontId="5" fillId="0" borderId="14" xfId="0" applyNumberFormat="1" applyFont="1" applyBorder="1" applyAlignment="1">
      <alignment horizontal="center" vertical="center" wrapText="1"/>
    </xf>
    <xf numFmtId="4" fontId="5" fillId="0" borderId="16" xfId="0" applyNumberFormat="1" applyFont="1" applyBorder="1" applyAlignment="1">
      <alignment horizontal="center" vertical="center" wrapText="1"/>
    </xf>
    <xf numFmtId="2" fontId="5" fillId="0" borderId="14" xfId="0" applyNumberFormat="1" applyFont="1" applyBorder="1" applyAlignment="1">
      <alignment horizontal="center" vertical="center" wrapText="1"/>
    </xf>
    <xf numFmtId="4" fontId="5" fillId="0" borderId="17" xfId="0" applyNumberFormat="1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" fontId="5" fillId="3" borderId="21" xfId="0" applyNumberFormat="1" applyFont="1" applyFill="1" applyBorder="1" applyAlignment="1">
      <alignment horizontal="center" vertical="center" wrapText="1"/>
    </xf>
    <xf numFmtId="4" fontId="5" fillId="0" borderId="21" xfId="0" applyNumberFormat="1" applyFont="1" applyBorder="1" applyAlignment="1">
      <alignment horizontal="center" vertical="center" wrapText="1"/>
    </xf>
    <xf numFmtId="4" fontId="5" fillId="0" borderId="26" xfId="0" applyNumberFormat="1" applyFont="1" applyBorder="1" applyAlignment="1">
      <alignment horizontal="center" vertical="center" wrapText="1"/>
    </xf>
    <xf numFmtId="0" fontId="0" fillId="0" borderId="15" xfId="0" applyBorder="1"/>
    <xf numFmtId="0" fontId="0" fillId="0" borderId="16" xfId="0" applyBorder="1"/>
    <xf numFmtId="1" fontId="5" fillId="0" borderId="17" xfId="0" applyNumberFormat="1" applyFont="1" applyBorder="1" applyAlignment="1">
      <alignment horizontal="center" vertical="center" wrapText="1"/>
    </xf>
    <xf numFmtId="1" fontId="5" fillId="0" borderId="18" xfId="0" applyNumberFormat="1" applyFont="1" applyBorder="1" applyAlignment="1">
      <alignment horizontal="center" vertical="center" wrapText="1"/>
    </xf>
    <xf numFmtId="0" fontId="0" fillId="0" borderId="18" xfId="0" applyBorder="1"/>
    <xf numFmtId="0" fontId="0" fillId="0" borderId="19" xfId="0" applyBorder="1"/>
    <xf numFmtId="2" fontId="5" fillId="0" borderId="17" xfId="0" applyNumberFormat="1" applyFont="1" applyBorder="1" applyAlignment="1">
      <alignment horizontal="center" vertical="center" wrapText="1"/>
    </xf>
    <xf numFmtId="3" fontId="5" fillId="0" borderId="21" xfId="0" applyNumberFormat="1" applyFont="1" applyBorder="1" applyAlignment="1">
      <alignment horizontal="center" vertical="center" wrapText="1"/>
    </xf>
    <xf numFmtId="1" fontId="5" fillId="0" borderId="21" xfId="0" applyNumberFormat="1" applyFont="1" applyBorder="1" applyAlignment="1">
      <alignment horizontal="center" vertical="center" wrapText="1"/>
    </xf>
    <xf numFmtId="1" fontId="5" fillId="3" borderId="27" xfId="0" applyNumberFormat="1" applyFont="1" applyFill="1" applyBorder="1" applyAlignment="1">
      <alignment horizontal="center" vertical="center"/>
    </xf>
    <xf numFmtId="1" fontId="5" fillId="3" borderId="28" xfId="0" applyNumberFormat="1" applyFont="1" applyFill="1" applyBorder="1" applyAlignment="1">
      <alignment horizontal="center" vertical="center" wrapText="1"/>
    </xf>
    <xf numFmtId="4" fontId="5" fillId="0" borderId="28" xfId="0" applyNumberFormat="1" applyFont="1" applyBorder="1" applyAlignment="1">
      <alignment horizontal="center" vertical="center" wrapText="1"/>
    </xf>
    <xf numFmtId="4" fontId="5" fillId="0" borderId="29" xfId="0" applyNumberFormat="1" applyFont="1" applyBorder="1" applyAlignment="1">
      <alignment horizontal="center" vertical="center" wrapText="1"/>
    </xf>
    <xf numFmtId="165" fontId="5" fillId="0" borderId="18" xfId="0" applyNumberFormat="1" applyFont="1" applyBorder="1" applyAlignment="1">
      <alignment horizontal="center" vertical="center" wrapText="1"/>
    </xf>
    <xf numFmtId="165" fontId="5" fillId="0" borderId="29" xfId="0" applyNumberFormat="1" applyFont="1" applyBorder="1" applyAlignment="1">
      <alignment horizontal="center" vertical="center" wrapText="1"/>
    </xf>
    <xf numFmtId="3" fontId="5" fillId="0" borderId="28" xfId="0" applyNumberFormat="1" applyFont="1" applyBorder="1" applyAlignment="1">
      <alignment horizontal="center" vertical="center" wrapText="1"/>
    </xf>
    <xf numFmtId="1" fontId="5" fillId="0" borderId="28" xfId="0" applyNumberFormat="1" applyFont="1" applyBorder="1" applyAlignment="1">
      <alignment horizontal="center" vertical="center" wrapText="1"/>
    </xf>
    <xf numFmtId="164" fontId="5" fillId="0" borderId="14" xfId="0" applyNumberFormat="1" applyFont="1" applyBorder="1" applyAlignment="1">
      <alignment horizontal="center" vertical="center" wrapText="1"/>
    </xf>
    <xf numFmtId="10" fontId="5" fillId="0" borderId="15" xfId="1" applyNumberFormat="1" applyFont="1" applyFill="1" applyBorder="1" applyAlignment="1">
      <alignment horizontal="center" vertical="center" wrapText="1"/>
    </xf>
    <xf numFmtId="10" fontId="5" fillId="0" borderId="16" xfId="1" applyNumberFormat="1" applyFont="1" applyFill="1" applyBorder="1" applyAlignment="1">
      <alignment horizontal="center" vertical="center" wrapText="1"/>
    </xf>
    <xf numFmtId="10" fontId="5" fillId="0" borderId="17" xfId="1" applyNumberFormat="1" applyFont="1" applyFill="1" applyBorder="1" applyAlignment="1">
      <alignment horizontal="center" vertical="center" wrapText="1"/>
    </xf>
    <xf numFmtId="10" fontId="5" fillId="0" borderId="18" xfId="1" applyNumberFormat="1" applyFont="1" applyFill="1" applyBorder="1" applyAlignment="1">
      <alignment horizontal="center" vertical="center" wrapText="1"/>
    </xf>
    <xf numFmtId="10" fontId="5" fillId="0" borderId="30" xfId="1" applyNumberFormat="1" applyFont="1" applyFill="1" applyBorder="1" applyAlignment="1">
      <alignment horizontal="center" vertical="center" wrapText="1"/>
    </xf>
    <xf numFmtId="10" fontId="5" fillId="0" borderId="31" xfId="1" applyNumberFormat="1" applyFont="1" applyFill="1" applyBorder="1" applyAlignment="1">
      <alignment horizontal="center" vertical="center" wrapText="1"/>
    </xf>
    <xf numFmtId="4" fontId="5" fillId="0" borderId="3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" fontId="5" fillId="0" borderId="0" xfId="0" applyNumberFormat="1" applyFont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azarev\Desktop\&#1056;&#1077;&#1096;&#1077;&#1085;&#1080;&#1077;%20&#1082;&#1086;&#1085;&#1094;&#1077;&#1089;&#1089;&#1080;&#1103;%20&#1040;&#1082;&#1074;&#1072;&#1089;&#1077;&#1088;&#1074;&#1080;&#1089;%20&#1074;&#1072;&#1088;&#1080;&#1072;&#1085;&#1090;%202\&#1055;&#1088;&#1080;&#1083;&#1086;&#1078;&#1077;&#1085;&#1080;&#1077;%20(&#1088;&#1072;&#1089;&#1095;&#1077;&#1090;%20&#1085;&#1086;&#1088;&#1084;&#1072;&#1090;&#1080;&#1074;&#1085;&#1086;&#1081;%20&#1087;&#1088;&#1080;&#1073;&#1099;&#1083;&#1080;%20&#1087;&#1086;%20&#1092;&#1086;&#1088;&#1084;&#1077;%20&#1057;&#1058;&#1048;&#1054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70\Plan_s\!!!&#1050;&#1054;&#1053;&#1062;&#1045;&#1057;&#1057;&#1048;&#1071;\!!!!!!&#1050;&#1086;&#1085;&#1094;&#1077;&#1089;&#1089;&#1080;&#1103;%20&#1086;&#1082;&#1090;&#1103;&#1073;&#1088;&#1100;%202025%20&#1075;.%20(&#1089;%20&#1091;&#1095;&#1077;&#1090;&#1086;&#1084;%20&#1079;&#1072;&#1084;&#1077;&#1095;&#1072;&#1085;&#1080;&#1081;%20&#1062;&#1069;&#1056;&#1057;)\&#1055;&#1088;&#1080;&#1083;&#1086;&#1078;&#1077;&#1085;&#1080;&#1077;%20&#8470;%203%20(&#1052;&#1080;&#1085;&#1080;&#1084;&#1072;&#1083;&#1100;&#1085;&#1086;%20&#1076;&#1086;&#1087;&#1091;&#1089;&#1090;&#1080;&#1084;&#1099;&#1077;%20&#1087;&#1083;&#1072;&#1085;&#1086;&#1074;&#1099;&#1077;%20&#1079;&#1085;&#1072;&#1095;&#1077;&#1085;&#1080;&#1103;%20&#1087;&#1086;&#1082;&#1072;&#1079;&#1072;&#1090;&#1077;&#1083;&#1077;&#1081;%20&#1085;&#1072;&#1076;&#1077;&#1078;&#1085;&#1086;&#1089;&#1090;&#1080;%202024-206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</sheetNames>
    <sheetDataSet>
      <sheetData sheetId="0">
        <row r="48">
          <cell r="F48">
            <v>7.5013165895893158E-2</v>
          </cell>
          <cell r="G48">
            <v>7.5005665426476756E-2</v>
          </cell>
          <cell r="H48">
            <v>7.4986113870319157E-2</v>
          </cell>
          <cell r="I48">
            <v>7.4967967069954525E-2</v>
          </cell>
          <cell r="J48">
            <v>7.4951178376528357E-2</v>
          </cell>
          <cell r="K48">
            <v>7.4935707750940314E-2</v>
          </cell>
          <cell r="L48">
            <v>7.4921513758956615E-2</v>
          </cell>
          <cell r="M48">
            <v>7.4908551771027579E-2</v>
          </cell>
          <cell r="N48">
            <v>7.4896786578050809E-2</v>
          </cell>
          <cell r="O48">
            <v>7.4886177454141417E-2</v>
          </cell>
          <cell r="P48">
            <v>7.4876685719870426E-2</v>
          </cell>
          <cell r="Q48">
            <v>7.4868274429842077E-2</v>
          </cell>
          <cell r="R48">
            <v>7.4860907991772294E-2</v>
          </cell>
          <cell r="S48">
            <v>7.4854549728635408E-2</v>
          </cell>
          <cell r="T48">
            <v>7.4849165605996665E-2</v>
          </cell>
          <cell r="U48">
            <v>7.4844723400630461E-2</v>
          </cell>
          <cell r="V48">
            <v>7.4841190066077368E-2</v>
          </cell>
          <cell r="W48">
            <v>7.4838531229210331E-2</v>
          </cell>
          <cell r="X48">
            <v>7.4836717494408511E-2</v>
          </cell>
          <cell r="Y48">
            <v>7.4835717909861363E-2</v>
          </cell>
          <cell r="Z48">
            <v>7.4835500883175296E-2</v>
          </cell>
          <cell r="AA48">
            <v>7.4836036369951245E-2</v>
          </cell>
          <cell r="AB48">
            <v>7.4837299021781767E-2</v>
          </cell>
          <cell r="AC48">
            <v>7.4839259031024397E-2</v>
          </cell>
          <cell r="AD48">
            <v>7.4841887995944753E-2</v>
          </cell>
          <cell r="AE48">
            <v>7.4845159543462422E-2</v>
          </cell>
          <cell r="AF48">
            <v>6.4156326235934973E-3</v>
          </cell>
        </row>
      </sheetData>
      <sheetData sheetId="1">
        <row r="45">
          <cell r="F45">
            <v>8.3134840991936423E-2</v>
          </cell>
          <cell r="G45">
            <v>8.3027200192190245E-2</v>
          </cell>
          <cell r="H45">
            <v>8.2935757020291836E-2</v>
          </cell>
          <cell r="I45">
            <v>8.2848292041615063E-2</v>
          </cell>
          <cell r="J45">
            <v>8.2764638841701516E-2</v>
          </cell>
          <cell r="K45">
            <v>8.2684691840034727E-2</v>
          </cell>
          <cell r="L45">
            <v>8.2608286550759011E-2</v>
          </cell>
          <cell r="M45">
            <v>8.2535309198056461E-2</v>
          </cell>
          <cell r="N45">
            <v>8.2465618956734571E-2</v>
          </cell>
          <cell r="O45">
            <v>8.2399113240992181E-2</v>
          </cell>
          <cell r="P45">
            <v>8.2335656222282519E-2</v>
          </cell>
          <cell r="Q45">
            <v>8.2275125768257143E-2</v>
          </cell>
          <cell r="R45">
            <v>8.2217407902733228E-2</v>
          </cell>
          <cell r="S45">
            <v>8.216239203617233E-2</v>
          </cell>
          <cell r="T45">
            <v>8.2109980328605614E-2</v>
          </cell>
          <cell r="U45">
            <v>8.2060056008001508E-2</v>
          </cell>
          <cell r="V45">
            <v>8.2012520471131028E-2</v>
          </cell>
          <cell r="W45">
            <v>8.1967274528640027E-2</v>
          </cell>
          <cell r="X45">
            <v>8.1924226398169486E-2</v>
          </cell>
          <cell r="Y45">
            <v>8.188326413247668E-2</v>
          </cell>
          <cell r="Z45">
            <v>8.184430951334451E-2</v>
          </cell>
          <cell r="AA45">
            <v>8.1807266572446941E-2</v>
          </cell>
          <cell r="AB45">
            <v>8.1772050896989301E-2</v>
          </cell>
          <cell r="AC45">
            <v>8.1738583663962625E-2</v>
          </cell>
          <cell r="AD45">
            <v>8.1706777457139459E-2</v>
          </cell>
          <cell r="AE45">
            <v>8.1676553408444139E-2</v>
          </cell>
          <cell r="AF45">
            <v>1.1419032808762518E-2</v>
          </cell>
        </row>
      </sheetData>
      <sheetData sheetId="2">
        <row r="45">
          <cell r="F45">
            <v>7.9458647796093365E-2</v>
          </cell>
          <cell r="G45">
            <v>7.9483796343732163E-2</v>
          </cell>
          <cell r="H45">
            <v>7.9485610739512422E-2</v>
          </cell>
          <cell r="I45">
            <v>7.9489153823131181E-2</v>
          </cell>
          <cell r="J45">
            <v>7.9494366256606094E-2</v>
          </cell>
          <cell r="K45">
            <v>7.9501196045524941E-2</v>
          </cell>
          <cell r="L45">
            <v>7.9509585290124682E-2</v>
          </cell>
          <cell r="M45">
            <v>7.95194855436826E-2</v>
          </cell>
          <cell r="N45">
            <v>7.9530842445389438E-2</v>
          </cell>
          <cell r="O45">
            <v>7.9543605454354613E-2</v>
          </cell>
          <cell r="P45">
            <v>7.9557724852805267E-2</v>
          </cell>
          <cell r="Q45">
            <v>7.9573149149753608E-2</v>
          </cell>
          <cell r="R45">
            <v>7.9589833042568392E-2</v>
          </cell>
          <cell r="S45">
            <v>7.9607727989454563E-2</v>
          </cell>
          <cell r="T45">
            <v>7.9626789651254512E-2</v>
          </cell>
          <cell r="U45">
            <v>7.9646969044663035E-2</v>
          </cell>
          <cell r="V45">
            <v>7.9668223107634481E-2</v>
          </cell>
          <cell r="W45">
            <v>7.969050585466847E-2</v>
          </cell>
          <cell r="X45">
            <v>7.9713776113328708E-2</v>
          </cell>
          <cell r="Y45">
            <v>7.9737989073550467E-2</v>
          </cell>
          <cell r="Z45">
            <v>7.9763104977877919E-2</v>
          </cell>
          <cell r="AA45">
            <v>7.9789080845808671E-2</v>
          </cell>
          <cell r="AB45">
            <v>7.9815875361163593E-2</v>
          </cell>
          <cell r="AC45">
            <v>7.9843449877322017E-2</v>
          </cell>
          <cell r="AD45">
            <v>7.9871764925787792E-2</v>
          </cell>
          <cell r="AE45">
            <v>1.8700548932190152E-2</v>
          </cell>
          <cell r="AF45">
            <v>1.1418636637257845E-2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</sheetNames>
    <sheetDataSet>
      <sheetData sheetId="0">
        <row r="27">
          <cell r="G27">
            <v>17.149999999999999</v>
          </cell>
          <cell r="H27">
            <v>17.1129</v>
          </cell>
          <cell r="I27">
            <v>17.075800000000001</v>
          </cell>
          <cell r="J27">
            <v>17.038700000000002</v>
          </cell>
          <cell r="K27">
            <v>17.001600000000003</v>
          </cell>
          <cell r="L27">
            <v>16.964500000000005</v>
          </cell>
          <cell r="M27">
            <v>16.927400000000006</v>
          </cell>
          <cell r="N27">
            <v>16.890300000000007</v>
          </cell>
          <cell r="O27">
            <v>16.853200000000008</v>
          </cell>
          <cell r="P27">
            <v>16.816100000000009</v>
          </cell>
          <cell r="Q27">
            <v>16.779000000000011</v>
          </cell>
          <cell r="R27">
            <v>16.741900000000012</v>
          </cell>
          <cell r="S27">
            <v>16.704800000000013</v>
          </cell>
          <cell r="T27">
            <v>16.667700000000014</v>
          </cell>
        </row>
        <row r="29">
          <cell r="G29">
            <v>16.630600000000015</v>
          </cell>
          <cell r="H29">
            <v>16.593500000000017</v>
          </cell>
          <cell r="I29">
            <v>16.556400000000018</v>
          </cell>
          <cell r="J29">
            <v>16.519300000000019</v>
          </cell>
          <cell r="K29">
            <v>16.48220000000002</v>
          </cell>
          <cell r="L29">
            <v>16.445100000000021</v>
          </cell>
          <cell r="M29">
            <v>16.408000000000023</v>
          </cell>
          <cell r="N29">
            <v>16.370900000000024</v>
          </cell>
          <cell r="O29">
            <v>16.333800000000025</v>
          </cell>
          <cell r="P29">
            <v>16.296700000000026</v>
          </cell>
          <cell r="Q29">
            <v>16.259600000000027</v>
          </cell>
          <cell r="R29">
            <v>16.222500000000029</v>
          </cell>
          <cell r="S29">
            <v>16.18540000000003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38"/>
  <sheetViews>
    <sheetView view="pageBreakPreview" zoomScale="90" zoomScaleNormal="90" zoomScaleSheetLayoutView="90" workbookViewId="0">
      <selection activeCell="B6" sqref="B6:U6"/>
    </sheetView>
  </sheetViews>
  <sheetFormatPr defaultRowHeight="14.4" outlineLevelCol="1" x14ac:dyDescent="0.3"/>
  <cols>
    <col min="1" max="1" width="3.44140625" customWidth="1"/>
    <col min="2" max="2" width="57.44140625" customWidth="1"/>
    <col min="3" max="3" width="10.109375" customWidth="1"/>
    <col min="4" max="4" width="8.88671875" hidden="1" customWidth="1" outlineLevel="1"/>
    <col min="5" max="6" width="0" hidden="1" customWidth="1" outlineLevel="1"/>
    <col min="7" max="7" width="14.109375" bestFit="1" customWidth="1" collapsed="1"/>
    <col min="8" max="19" width="11" customWidth="1"/>
  </cols>
  <sheetData>
    <row r="1" spans="2:21" ht="18" x14ac:dyDescent="0.35">
      <c r="Q1" s="3"/>
      <c r="S1" s="81" t="s">
        <v>19</v>
      </c>
      <c r="T1" s="81"/>
      <c r="U1" s="81"/>
    </row>
    <row r="2" spans="2:21" ht="18" x14ac:dyDescent="0.35">
      <c r="Q2" s="3"/>
      <c r="R2" s="35" t="s">
        <v>16</v>
      </c>
      <c r="S2" s="35"/>
      <c r="T2" s="35"/>
      <c r="U2" s="35"/>
    </row>
    <row r="3" spans="2:21" ht="18" x14ac:dyDescent="0.35">
      <c r="Q3" s="3"/>
      <c r="R3" s="81" t="s">
        <v>17</v>
      </c>
      <c r="S3" s="81"/>
      <c r="T3" s="81"/>
      <c r="U3" s="81"/>
    </row>
    <row r="4" spans="2:21" ht="18" x14ac:dyDescent="0.35">
      <c r="Q4" s="3"/>
      <c r="R4" s="81" t="s">
        <v>26</v>
      </c>
      <c r="S4" s="81"/>
      <c r="T4" s="81"/>
      <c r="U4" s="81"/>
    </row>
    <row r="5" spans="2:21" x14ac:dyDescent="0.3">
      <c r="Q5" s="3"/>
    </row>
    <row r="6" spans="2:21" ht="17.399999999999999" x14ac:dyDescent="0.3">
      <c r="B6" s="82" t="s">
        <v>23</v>
      </c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</row>
    <row r="7" spans="2:21" ht="15" thickBot="1" x14ac:dyDescent="0.35"/>
    <row r="8" spans="2:21" ht="19.5" customHeight="1" thickBot="1" x14ac:dyDescent="0.35">
      <c r="B8" s="46" t="s">
        <v>0</v>
      </c>
      <c r="C8" s="45" t="s">
        <v>1</v>
      </c>
      <c r="D8" s="86" t="s">
        <v>3</v>
      </c>
      <c r="E8" s="86"/>
      <c r="F8" s="86"/>
      <c r="G8" s="85" t="s">
        <v>4</v>
      </c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7"/>
    </row>
    <row r="9" spans="2:21" ht="22.5" customHeight="1" x14ac:dyDescent="0.3">
      <c r="B9" s="88" t="s">
        <v>5</v>
      </c>
      <c r="C9" s="78" t="s">
        <v>6</v>
      </c>
      <c r="D9" s="4">
        <v>2020</v>
      </c>
      <c r="E9" s="5">
        <f>D9+1</f>
        <v>2021</v>
      </c>
      <c r="F9" s="6">
        <f t="shared" ref="F9" si="0">E9+1</f>
        <v>2022</v>
      </c>
      <c r="G9" s="4">
        <v>2025</v>
      </c>
      <c r="H9" s="5">
        <f t="shared" ref="H9:S9" si="1">G9+1</f>
        <v>2026</v>
      </c>
      <c r="I9" s="5">
        <f t="shared" si="1"/>
        <v>2027</v>
      </c>
      <c r="J9" s="5">
        <f t="shared" si="1"/>
        <v>2028</v>
      </c>
      <c r="K9" s="5">
        <f t="shared" si="1"/>
        <v>2029</v>
      </c>
      <c r="L9" s="5">
        <f t="shared" si="1"/>
        <v>2030</v>
      </c>
      <c r="M9" s="5">
        <f t="shared" si="1"/>
        <v>2031</v>
      </c>
      <c r="N9" s="5">
        <f t="shared" si="1"/>
        <v>2032</v>
      </c>
      <c r="O9" s="5">
        <f t="shared" si="1"/>
        <v>2033</v>
      </c>
      <c r="P9" s="5">
        <f t="shared" si="1"/>
        <v>2034</v>
      </c>
      <c r="Q9" s="5">
        <f t="shared" si="1"/>
        <v>2035</v>
      </c>
      <c r="R9" s="5">
        <f t="shared" si="1"/>
        <v>2036</v>
      </c>
      <c r="S9" s="5">
        <f t="shared" si="1"/>
        <v>2037</v>
      </c>
      <c r="T9" s="5">
        <f t="shared" ref="T9" si="2">S9+1</f>
        <v>2038</v>
      </c>
      <c r="U9" s="7">
        <f t="shared" ref="U9" si="3">T9+1</f>
        <v>2039</v>
      </c>
    </row>
    <row r="10" spans="2:21" ht="22.5" customHeight="1" x14ac:dyDescent="0.3">
      <c r="B10" s="89"/>
      <c r="C10" s="79"/>
      <c r="D10" s="8"/>
      <c r="E10" s="9"/>
      <c r="F10" s="10"/>
      <c r="G10" s="41">
        <v>180699.5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50"/>
      <c r="U10" s="51"/>
    </row>
    <row r="11" spans="2:21" ht="22.5" customHeight="1" x14ac:dyDescent="0.3">
      <c r="B11" s="89"/>
      <c r="C11" s="79"/>
      <c r="D11" s="13"/>
      <c r="E11" s="14"/>
      <c r="F11" s="14"/>
      <c r="G11" s="15">
        <f>U9+1</f>
        <v>2040</v>
      </c>
      <c r="H11" s="16">
        <f>G11+1</f>
        <v>2041</v>
      </c>
      <c r="I11" s="16">
        <f t="shared" ref="I11:Q11" si="4">H11+1</f>
        <v>2042</v>
      </c>
      <c r="J11" s="16">
        <f t="shared" si="4"/>
        <v>2043</v>
      </c>
      <c r="K11" s="16">
        <f t="shared" si="4"/>
        <v>2044</v>
      </c>
      <c r="L11" s="16">
        <f t="shared" si="4"/>
        <v>2045</v>
      </c>
      <c r="M11" s="16">
        <f t="shared" si="4"/>
        <v>2046</v>
      </c>
      <c r="N11" s="16">
        <f t="shared" si="4"/>
        <v>2047</v>
      </c>
      <c r="O11" s="16">
        <f t="shared" si="4"/>
        <v>2048</v>
      </c>
      <c r="P11" s="16">
        <f t="shared" si="4"/>
        <v>2049</v>
      </c>
      <c r="Q11" s="16">
        <f t="shared" si="4"/>
        <v>2050</v>
      </c>
      <c r="R11" s="16">
        <f t="shared" ref="R11" si="5">Q11+1</f>
        <v>2051</v>
      </c>
      <c r="S11" s="16">
        <f t="shared" ref="S11" si="6">R11+1</f>
        <v>2052</v>
      </c>
      <c r="T11" s="16"/>
      <c r="U11" s="17"/>
    </row>
    <row r="12" spans="2:21" ht="22.5" customHeight="1" thickBot="1" x14ac:dyDescent="0.35">
      <c r="B12" s="89"/>
      <c r="C12" s="79"/>
      <c r="D12" s="18"/>
      <c r="E12" s="19"/>
      <c r="F12" s="19"/>
      <c r="G12" s="52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4"/>
      <c r="U12" s="55"/>
    </row>
    <row r="13" spans="2:21" ht="22.5" customHeight="1" x14ac:dyDescent="0.3">
      <c r="B13" s="88" t="s">
        <v>7</v>
      </c>
      <c r="C13" s="78" t="s">
        <v>2</v>
      </c>
      <c r="D13" s="4">
        <v>2020</v>
      </c>
      <c r="E13" s="5">
        <f>D13+1</f>
        <v>2021</v>
      </c>
      <c r="F13" s="6">
        <f t="shared" ref="F13" si="7">E13+1</f>
        <v>2022</v>
      </c>
      <c r="G13" s="4">
        <v>2025</v>
      </c>
      <c r="H13" s="5">
        <f t="shared" ref="H13:S13" si="8">G13+1</f>
        <v>2026</v>
      </c>
      <c r="I13" s="5">
        <f t="shared" si="8"/>
        <v>2027</v>
      </c>
      <c r="J13" s="5">
        <f t="shared" si="8"/>
        <v>2028</v>
      </c>
      <c r="K13" s="5">
        <f t="shared" si="8"/>
        <v>2029</v>
      </c>
      <c r="L13" s="5">
        <f t="shared" si="8"/>
        <v>2030</v>
      </c>
      <c r="M13" s="5">
        <f t="shared" si="8"/>
        <v>2031</v>
      </c>
      <c r="N13" s="5">
        <f t="shared" si="8"/>
        <v>2032</v>
      </c>
      <c r="O13" s="5">
        <f t="shared" si="8"/>
        <v>2033</v>
      </c>
      <c r="P13" s="5">
        <f t="shared" si="8"/>
        <v>2034</v>
      </c>
      <c r="Q13" s="5">
        <f t="shared" si="8"/>
        <v>2035</v>
      </c>
      <c r="R13" s="5">
        <f t="shared" si="8"/>
        <v>2036</v>
      </c>
      <c r="S13" s="6">
        <f t="shared" si="8"/>
        <v>2037</v>
      </c>
      <c r="T13" s="6">
        <f t="shared" ref="T13" si="9">S13+1</f>
        <v>2038</v>
      </c>
      <c r="U13" s="7">
        <f t="shared" ref="U13" si="10">T13+1</f>
        <v>2039</v>
      </c>
    </row>
    <row r="14" spans="2:21" ht="22.5" customHeight="1" x14ac:dyDescent="0.3">
      <c r="B14" s="89"/>
      <c r="C14" s="79"/>
      <c r="D14" s="32">
        <v>1</v>
      </c>
      <c r="E14" s="34">
        <v>1</v>
      </c>
      <c r="F14" s="33">
        <v>1</v>
      </c>
      <c r="G14" s="41">
        <v>1</v>
      </c>
      <c r="H14" s="28">
        <v>1</v>
      </c>
      <c r="I14" s="28">
        <v>1</v>
      </c>
      <c r="J14" s="28">
        <v>1</v>
      </c>
      <c r="K14" s="28">
        <v>1</v>
      </c>
      <c r="L14" s="28">
        <v>1</v>
      </c>
      <c r="M14" s="28">
        <v>1</v>
      </c>
      <c r="N14" s="28">
        <v>1</v>
      </c>
      <c r="O14" s="28">
        <v>1</v>
      </c>
      <c r="P14" s="28">
        <v>1</v>
      </c>
      <c r="Q14" s="28">
        <v>1</v>
      </c>
      <c r="R14" s="28">
        <v>1</v>
      </c>
      <c r="S14" s="48">
        <v>1</v>
      </c>
      <c r="T14" s="48">
        <v>1</v>
      </c>
      <c r="U14" s="42">
        <v>1</v>
      </c>
    </row>
    <row r="15" spans="2:21" ht="22.5" customHeight="1" x14ac:dyDescent="0.3">
      <c r="B15" s="89"/>
      <c r="C15" s="79"/>
      <c r="D15" s="13"/>
      <c r="E15" s="14"/>
      <c r="F15" s="14"/>
      <c r="G15" s="15">
        <f>U13+1</f>
        <v>2040</v>
      </c>
      <c r="H15" s="16">
        <f>G15+1</f>
        <v>2041</v>
      </c>
      <c r="I15" s="16">
        <f t="shared" ref="I15:R15" si="11">H15+1</f>
        <v>2042</v>
      </c>
      <c r="J15" s="16">
        <f t="shared" si="11"/>
        <v>2043</v>
      </c>
      <c r="K15" s="16">
        <f t="shared" si="11"/>
        <v>2044</v>
      </c>
      <c r="L15" s="16">
        <f t="shared" si="11"/>
        <v>2045</v>
      </c>
      <c r="M15" s="16">
        <f t="shared" si="11"/>
        <v>2046</v>
      </c>
      <c r="N15" s="16">
        <f t="shared" si="11"/>
        <v>2047</v>
      </c>
      <c r="O15" s="16">
        <f t="shared" si="11"/>
        <v>2048</v>
      </c>
      <c r="P15" s="16">
        <f t="shared" si="11"/>
        <v>2049</v>
      </c>
      <c r="Q15" s="16">
        <f t="shared" si="11"/>
        <v>2050</v>
      </c>
      <c r="R15" s="16">
        <f t="shared" si="11"/>
        <v>2051</v>
      </c>
      <c r="S15" s="16">
        <f t="shared" ref="S15" si="12">R15+1</f>
        <v>2052</v>
      </c>
      <c r="T15" s="16"/>
      <c r="U15" s="17"/>
    </row>
    <row r="16" spans="2:21" ht="22.5" customHeight="1" thickBot="1" x14ac:dyDescent="0.35">
      <c r="B16" s="89"/>
      <c r="C16" s="79"/>
      <c r="D16" s="18"/>
      <c r="E16" s="19"/>
      <c r="F16" s="19"/>
      <c r="G16" s="56">
        <v>1</v>
      </c>
      <c r="H16" s="40">
        <v>1</v>
      </c>
      <c r="I16" s="40">
        <v>1</v>
      </c>
      <c r="J16" s="40">
        <v>1</v>
      </c>
      <c r="K16" s="40">
        <v>1</v>
      </c>
      <c r="L16" s="40">
        <v>1</v>
      </c>
      <c r="M16" s="40">
        <v>1</v>
      </c>
      <c r="N16" s="40">
        <v>1</v>
      </c>
      <c r="O16" s="40">
        <v>1</v>
      </c>
      <c r="P16" s="40">
        <v>1</v>
      </c>
      <c r="Q16" s="40">
        <v>1</v>
      </c>
      <c r="R16" s="40">
        <v>1</v>
      </c>
      <c r="S16" s="49">
        <v>1</v>
      </c>
      <c r="T16" s="54"/>
      <c r="U16" s="55"/>
    </row>
    <row r="17" spans="2:21" ht="22.5" customHeight="1" x14ac:dyDescent="0.3">
      <c r="B17" s="88" t="s">
        <v>8</v>
      </c>
      <c r="C17" s="78" t="s">
        <v>2</v>
      </c>
      <c r="D17" s="4">
        <v>2020</v>
      </c>
      <c r="E17" s="5">
        <f>D17+1</f>
        <v>2021</v>
      </c>
      <c r="F17" s="6">
        <f t="shared" ref="F17" si="13">E17+1</f>
        <v>2022</v>
      </c>
      <c r="G17" s="4">
        <v>2025</v>
      </c>
      <c r="H17" s="5">
        <f t="shared" ref="H17:S17" si="14">G17+1</f>
        <v>2026</v>
      </c>
      <c r="I17" s="5">
        <f t="shared" si="14"/>
        <v>2027</v>
      </c>
      <c r="J17" s="5">
        <f t="shared" si="14"/>
        <v>2028</v>
      </c>
      <c r="K17" s="5">
        <f t="shared" si="14"/>
        <v>2029</v>
      </c>
      <c r="L17" s="5">
        <f t="shared" si="14"/>
        <v>2030</v>
      </c>
      <c r="M17" s="5">
        <f t="shared" si="14"/>
        <v>2031</v>
      </c>
      <c r="N17" s="5">
        <f t="shared" si="14"/>
        <v>2032</v>
      </c>
      <c r="O17" s="5">
        <f t="shared" si="14"/>
        <v>2033</v>
      </c>
      <c r="P17" s="5">
        <f t="shared" si="14"/>
        <v>2034</v>
      </c>
      <c r="Q17" s="5">
        <f t="shared" si="14"/>
        <v>2035</v>
      </c>
      <c r="R17" s="5">
        <f t="shared" si="14"/>
        <v>2036</v>
      </c>
      <c r="S17" s="6">
        <f t="shared" si="14"/>
        <v>2037</v>
      </c>
      <c r="T17" s="6">
        <f t="shared" ref="T17" si="15">S17+1</f>
        <v>2038</v>
      </c>
      <c r="U17" s="7">
        <f t="shared" ref="U17" si="16">T17+1</f>
        <v>2039</v>
      </c>
    </row>
    <row r="18" spans="2:21" ht="22.5" customHeight="1" x14ac:dyDescent="0.3">
      <c r="B18" s="89"/>
      <c r="C18" s="79"/>
      <c r="D18" s="8"/>
      <c r="E18" s="9"/>
      <c r="F18" s="10"/>
      <c r="G18" s="67"/>
      <c r="H18" s="68">
        <f>'[1]1'!F48</f>
        <v>7.5013165895893158E-2</v>
      </c>
      <c r="I18" s="68">
        <f>'[1]1'!G48</f>
        <v>7.5005665426476756E-2</v>
      </c>
      <c r="J18" s="68">
        <f>'[1]1'!H48</f>
        <v>7.4986113870319157E-2</v>
      </c>
      <c r="K18" s="68">
        <f>'[1]1'!I48</f>
        <v>7.4967967069954525E-2</v>
      </c>
      <c r="L18" s="68">
        <f>'[1]1'!J48</f>
        <v>7.4951178376528357E-2</v>
      </c>
      <c r="M18" s="68">
        <f>'[1]1'!K48</f>
        <v>7.4935707750940314E-2</v>
      </c>
      <c r="N18" s="68">
        <f>'[1]1'!L48</f>
        <v>7.4921513758956615E-2</v>
      </c>
      <c r="O18" s="68">
        <f>'[1]1'!M48</f>
        <v>7.4908551771027579E-2</v>
      </c>
      <c r="P18" s="68">
        <f>'[1]1'!N48</f>
        <v>7.4896786578050809E-2</v>
      </c>
      <c r="Q18" s="68">
        <f>'[1]1'!O48</f>
        <v>7.4886177454141417E-2</v>
      </c>
      <c r="R18" s="68">
        <f>'[1]1'!P48</f>
        <v>7.4876685719870426E-2</v>
      </c>
      <c r="S18" s="68">
        <f>'[1]1'!Q48</f>
        <v>7.4868274429842077E-2</v>
      </c>
      <c r="T18" s="68">
        <f>'[1]1'!R48</f>
        <v>7.4860907991772294E-2</v>
      </c>
      <c r="U18" s="69">
        <f>'[1]1'!S48</f>
        <v>7.4854549728635408E-2</v>
      </c>
    </row>
    <row r="19" spans="2:21" ht="22.5" customHeight="1" x14ac:dyDescent="0.3">
      <c r="B19" s="89"/>
      <c r="C19" s="79"/>
      <c r="D19" s="13"/>
      <c r="E19" s="14"/>
      <c r="F19" s="14"/>
      <c r="G19" s="15">
        <f>U17+1</f>
        <v>2040</v>
      </c>
      <c r="H19" s="16">
        <f>G19+1</f>
        <v>2041</v>
      </c>
      <c r="I19" s="16">
        <f t="shared" ref="I19:S19" si="17">H19+1</f>
        <v>2042</v>
      </c>
      <c r="J19" s="16">
        <f t="shared" si="17"/>
        <v>2043</v>
      </c>
      <c r="K19" s="16">
        <f t="shared" si="17"/>
        <v>2044</v>
      </c>
      <c r="L19" s="16">
        <f t="shared" si="17"/>
        <v>2045</v>
      </c>
      <c r="M19" s="16">
        <f t="shared" si="17"/>
        <v>2046</v>
      </c>
      <c r="N19" s="16">
        <f t="shared" si="17"/>
        <v>2047</v>
      </c>
      <c r="O19" s="16">
        <f t="shared" si="17"/>
        <v>2048</v>
      </c>
      <c r="P19" s="16">
        <f t="shared" si="17"/>
        <v>2049</v>
      </c>
      <c r="Q19" s="16">
        <f t="shared" si="17"/>
        <v>2050</v>
      </c>
      <c r="R19" s="16">
        <f t="shared" si="17"/>
        <v>2051</v>
      </c>
      <c r="S19" s="16">
        <f t="shared" si="17"/>
        <v>2052</v>
      </c>
      <c r="T19" s="16"/>
      <c r="U19" s="17"/>
    </row>
    <row r="20" spans="2:21" ht="22.5" customHeight="1" thickBot="1" x14ac:dyDescent="0.35">
      <c r="B20" s="89"/>
      <c r="C20" s="79"/>
      <c r="D20" s="18"/>
      <c r="E20" s="19"/>
      <c r="F20" s="19"/>
      <c r="G20" s="70">
        <f>'[1]1'!T48</f>
        <v>7.4849165605996665E-2</v>
      </c>
      <c r="H20" s="71">
        <f>'[1]1'!U48</f>
        <v>7.4844723400630461E-2</v>
      </c>
      <c r="I20" s="71">
        <f>'[1]1'!V48</f>
        <v>7.4841190066077368E-2</v>
      </c>
      <c r="J20" s="71">
        <f>'[1]1'!W48</f>
        <v>7.4838531229210331E-2</v>
      </c>
      <c r="K20" s="71">
        <f>'[1]1'!X48</f>
        <v>7.4836717494408511E-2</v>
      </c>
      <c r="L20" s="71">
        <f>'[1]1'!Y48</f>
        <v>7.4835717909861363E-2</v>
      </c>
      <c r="M20" s="71">
        <f>'[1]1'!Z48</f>
        <v>7.4835500883175296E-2</v>
      </c>
      <c r="N20" s="71">
        <f>'[1]1'!AA48</f>
        <v>7.4836036369951245E-2</v>
      </c>
      <c r="O20" s="71">
        <f>'[1]1'!AB48</f>
        <v>7.4837299021781767E-2</v>
      </c>
      <c r="P20" s="71">
        <f>'[1]1'!AC48</f>
        <v>7.4839259031024397E-2</v>
      </c>
      <c r="Q20" s="71">
        <f>'[1]1'!AD48</f>
        <v>7.4841887995944753E-2</v>
      </c>
      <c r="R20" s="71">
        <f>'[1]1'!AE48</f>
        <v>7.4845159543462422E-2</v>
      </c>
      <c r="S20" s="71">
        <f>'[1]1'!AF48</f>
        <v>6.4156326235934973E-3</v>
      </c>
      <c r="T20" s="54"/>
      <c r="U20" s="55"/>
    </row>
    <row r="21" spans="2:21" ht="18" thickBot="1" x14ac:dyDescent="0.35">
      <c r="B21" s="29" t="s">
        <v>9</v>
      </c>
      <c r="C21" s="30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8"/>
    </row>
    <row r="22" spans="2:21" ht="21.75" customHeight="1" x14ac:dyDescent="0.3">
      <c r="B22" s="88" t="s">
        <v>10</v>
      </c>
      <c r="C22" s="78" t="s">
        <v>2</v>
      </c>
      <c r="D22" s="4">
        <v>2020</v>
      </c>
      <c r="E22" s="5">
        <f>D22+1</f>
        <v>2021</v>
      </c>
      <c r="F22" s="6">
        <f t="shared" ref="F22" si="18">E22+1</f>
        <v>2022</v>
      </c>
      <c r="G22" s="4">
        <v>2025</v>
      </c>
      <c r="H22" s="5">
        <f t="shared" ref="H22:S22" si="19">G22+1</f>
        <v>2026</v>
      </c>
      <c r="I22" s="5">
        <f t="shared" si="19"/>
        <v>2027</v>
      </c>
      <c r="J22" s="5">
        <f t="shared" si="19"/>
        <v>2028</v>
      </c>
      <c r="K22" s="5">
        <f t="shared" si="19"/>
        <v>2029</v>
      </c>
      <c r="L22" s="5">
        <f t="shared" si="19"/>
        <v>2030</v>
      </c>
      <c r="M22" s="5">
        <f t="shared" si="19"/>
        <v>2031</v>
      </c>
      <c r="N22" s="5">
        <f t="shared" si="19"/>
        <v>2032</v>
      </c>
      <c r="O22" s="5">
        <f t="shared" si="19"/>
        <v>2033</v>
      </c>
      <c r="P22" s="5">
        <f t="shared" si="19"/>
        <v>2034</v>
      </c>
      <c r="Q22" s="5">
        <f t="shared" si="19"/>
        <v>2035</v>
      </c>
      <c r="R22" s="5">
        <f t="shared" si="19"/>
        <v>2036</v>
      </c>
      <c r="S22" s="6">
        <f t="shared" si="19"/>
        <v>2037</v>
      </c>
      <c r="T22" s="6">
        <f t="shared" ref="T22" si="20">S22+1</f>
        <v>2038</v>
      </c>
      <c r="U22" s="7">
        <f t="shared" ref="U22" si="21">T22+1</f>
        <v>2039</v>
      </c>
    </row>
    <row r="23" spans="2:21" ht="21.75" customHeight="1" x14ac:dyDescent="0.3">
      <c r="B23" s="89"/>
      <c r="C23" s="79"/>
      <c r="D23" s="25">
        <v>10</v>
      </c>
      <c r="E23" s="26">
        <v>10</v>
      </c>
      <c r="F23" s="27">
        <v>10</v>
      </c>
      <c r="G23" s="41">
        <v>17.149999999999999</v>
      </c>
      <c r="H23" s="28">
        <f>[2]Лист2!G27</f>
        <v>17.149999999999999</v>
      </c>
      <c r="I23" s="28">
        <f>[2]Лист2!H27</f>
        <v>17.1129</v>
      </c>
      <c r="J23" s="28">
        <f>[2]Лист2!I27</f>
        <v>17.075800000000001</v>
      </c>
      <c r="K23" s="28">
        <f>[2]Лист2!J27</f>
        <v>17.038700000000002</v>
      </c>
      <c r="L23" s="28">
        <f>[2]Лист2!K27</f>
        <v>17.001600000000003</v>
      </c>
      <c r="M23" s="28">
        <f>[2]Лист2!L27</f>
        <v>16.964500000000005</v>
      </c>
      <c r="N23" s="28">
        <f>[2]Лист2!M27</f>
        <v>16.927400000000006</v>
      </c>
      <c r="O23" s="28">
        <f>[2]Лист2!N27</f>
        <v>16.890300000000007</v>
      </c>
      <c r="P23" s="28">
        <f>[2]Лист2!O27</f>
        <v>16.853200000000008</v>
      </c>
      <c r="Q23" s="28">
        <f>[2]Лист2!P27</f>
        <v>16.816100000000009</v>
      </c>
      <c r="R23" s="28">
        <f>[2]Лист2!Q27</f>
        <v>16.779000000000011</v>
      </c>
      <c r="S23" s="28">
        <f>[2]Лист2!R27</f>
        <v>16.741900000000012</v>
      </c>
      <c r="T23" s="28">
        <f>[2]Лист2!S27</f>
        <v>16.704800000000013</v>
      </c>
      <c r="U23" s="42">
        <f>[2]Лист2!T27</f>
        <v>16.667700000000014</v>
      </c>
    </row>
    <row r="24" spans="2:21" ht="21.75" customHeight="1" x14ac:dyDescent="0.3">
      <c r="B24" s="89"/>
      <c r="C24" s="79"/>
      <c r="D24" s="13"/>
      <c r="E24" s="14"/>
      <c r="F24" s="14"/>
      <c r="G24" s="15">
        <f>U22+1</f>
        <v>2040</v>
      </c>
      <c r="H24" s="16">
        <f>G24+1</f>
        <v>2041</v>
      </c>
      <c r="I24" s="16">
        <f t="shared" ref="I24:S24" si="22">H24+1</f>
        <v>2042</v>
      </c>
      <c r="J24" s="16">
        <f t="shared" si="22"/>
        <v>2043</v>
      </c>
      <c r="K24" s="16">
        <f t="shared" si="22"/>
        <v>2044</v>
      </c>
      <c r="L24" s="16">
        <f t="shared" si="22"/>
        <v>2045</v>
      </c>
      <c r="M24" s="16">
        <f t="shared" si="22"/>
        <v>2046</v>
      </c>
      <c r="N24" s="16">
        <f t="shared" si="22"/>
        <v>2047</v>
      </c>
      <c r="O24" s="16">
        <f t="shared" si="22"/>
        <v>2048</v>
      </c>
      <c r="P24" s="16">
        <f t="shared" si="22"/>
        <v>2049</v>
      </c>
      <c r="Q24" s="16">
        <f t="shared" si="22"/>
        <v>2050</v>
      </c>
      <c r="R24" s="16">
        <f t="shared" si="22"/>
        <v>2051</v>
      </c>
      <c r="S24" s="16">
        <f t="shared" si="22"/>
        <v>2052</v>
      </c>
      <c r="T24" s="47"/>
      <c r="U24" s="17"/>
    </row>
    <row r="25" spans="2:21" ht="21.75" customHeight="1" thickBot="1" x14ac:dyDescent="0.35">
      <c r="B25" s="89"/>
      <c r="C25" s="79"/>
      <c r="D25" s="18"/>
      <c r="E25" s="19"/>
      <c r="F25" s="19"/>
      <c r="G25" s="74">
        <f>[2]Лист2!G29</f>
        <v>16.630600000000015</v>
      </c>
      <c r="H25" s="40">
        <f>[2]Лист2!H29</f>
        <v>16.593500000000017</v>
      </c>
      <c r="I25" s="40">
        <f>[2]Лист2!I29</f>
        <v>16.556400000000018</v>
      </c>
      <c r="J25" s="40">
        <f>[2]Лист2!J29</f>
        <v>16.519300000000019</v>
      </c>
      <c r="K25" s="40">
        <f>[2]Лист2!K29</f>
        <v>16.48220000000002</v>
      </c>
      <c r="L25" s="40">
        <f>[2]Лист2!L29</f>
        <v>16.445100000000021</v>
      </c>
      <c r="M25" s="40">
        <f>[2]Лист2!M29</f>
        <v>16.408000000000023</v>
      </c>
      <c r="N25" s="40">
        <f>[2]Лист2!N29</f>
        <v>16.370900000000024</v>
      </c>
      <c r="O25" s="40">
        <f>[2]Лист2!O29</f>
        <v>16.333800000000025</v>
      </c>
      <c r="P25" s="40">
        <f>[2]Лист2!P29</f>
        <v>16.296700000000026</v>
      </c>
      <c r="Q25" s="40">
        <f>[2]Лист2!Q29</f>
        <v>16.259600000000027</v>
      </c>
      <c r="R25" s="40">
        <f>[2]Лист2!R29</f>
        <v>16.222500000000029</v>
      </c>
      <c r="S25" s="40">
        <f>[2]Лист2!S29</f>
        <v>16.18540000000003</v>
      </c>
      <c r="T25" s="54"/>
      <c r="U25" s="55"/>
    </row>
    <row r="26" spans="2:21" ht="21.75" customHeight="1" x14ac:dyDescent="0.3">
      <c r="B26" s="88" t="s">
        <v>12</v>
      </c>
      <c r="C26" s="91" t="s">
        <v>11</v>
      </c>
      <c r="D26" s="4">
        <v>2020</v>
      </c>
      <c r="E26" s="5">
        <f>D26+1</f>
        <v>2021</v>
      </c>
      <c r="F26" s="6">
        <f t="shared" ref="F26" si="23">E26+1</f>
        <v>2022</v>
      </c>
      <c r="G26" s="4">
        <v>2025</v>
      </c>
      <c r="H26" s="5">
        <f t="shared" ref="H26:S26" si="24">G26+1</f>
        <v>2026</v>
      </c>
      <c r="I26" s="5">
        <f t="shared" si="24"/>
        <v>2027</v>
      </c>
      <c r="J26" s="5">
        <f t="shared" si="24"/>
        <v>2028</v>
      </c>
      <c r="K26" s="5">
        <f t="shared" si="24"/>
        <v>2029</v>
      </c>
      <c r="L26" s="5">
        <f t="shared" si="24"/>
        <v>2030</v>
      </c>
      <c r="M26" s="5">
        <f t="shared" si="24"/>
        <v>2031</v>
      </c>
      <c r="N26" s="5">
        <f t="shared" si="24"/>
        <v>2032</v>
      </c>
      <c r="O26" s="5">
        <f t="shared" si="24"/>
        <v>2033</v>
      </c>
      <c r="P26" s="5">
        <f t="shared" si="24"/>
        <v>2034</v>
      </c>
      <c r="Q26" s="5">
        <f t="shared" si="24"/>
        <v>2035</v>
      </c>
      <c r="R26" s="5">
        <f t="shared" si="24"/>
        <v>2036</v>
      </c>
      <c r="S26" s="6">
        <f t="shared" si="24"/>
        <v>2037</v>
      </c>
      <c r="T26" s="6">
        <f t="shared" ref="T26" si="25">S26+1</f>
        <v>2038</v>
      </c>
      <c r="U26" s="7">
        <f t="shared" ref="U26" si="26">T26+1</f>
        <v>2039</v>
      </c>
    </row>
    <row r="27" spans="2:21" ht="21.75" customHeight="1" x14ac:dyDescent="0.3">
      <c r="B27" s="89"/>
      <c r="C27" s="92"/>
      <c r="D27" s="25">
        <v>1.1000000000000001</v>
      </c>
      <c r="E27" s="26">
        <v>1.1000000000000001</v>
      </c>
      <c r="F27" s="27">
        <v>1.1000000000000001</v>
      </c>
      <c r="G27" s="41">
        <v>0.7</v>
      </c>
      <c r="H27" s="28">
        <v>0.7</v>
      </c>
      <c r="I27" s="28">
        <v>0.7</v>
      </c>
      <c r="J27" s="28">
        <v>0.7</v>
      </c>
      <c r="K27" s="28">
        <v>0.7</v>
      </c>
      <c r="L27" s="28">
        <v>0.7</v>
      </c>
      <c r="M27" s="28">
        <v>0.7</v>
      </c>
      <c r="N27" s="28">
        <v>0.7</v>
      </c>
      <c r="O27" s="28">
        <v>0.7</v>
      </c>
      <c r="P27" s="28">
        <v>0.7</v>
      </c>
      <c r="Q27" s="28">
        <v>0.7</v>
      </c>
      <c r="R27" s="28">
        <v>0.7</v>
      </c>
      <c r="S27" s="48">
        <v>0.7</v>
      </c>
      <c r="T27" s="48">
        <v>0.7</v>
      </c>
      <c r="U27" s="42">
        <v>0.7</v>
      </c>
    </row>
    <row r="28" spans="2:21" ht="21.75" customHeight="1" x14ac:dyDescent="0.3">
      <c r="B28" s="89"/>
      <c r="C28" s="92"/>
      <c r="D28" s="13"/>
      <c r="E28" s="14"/>
      <c r="F28" s="14"/>
      <c r="G28" s="15">
        <f>U26+1</f>
        <v>2040</v>
      </c>
      <c r="H28" s="16">
        <f>G28+1</f>
        <v>2041</v>
      </c>
      <c r="I28" s="16">
        <f t="shared" ref="I28:S28" si="27">H28+1</f>
        <v>2042</v>
      </c>
      <c r="J28" s="16">
        <f t="shared" si="27"/>
        <v>2043</v>
      </c>
      <c r="K28" s="16">
        <f t="shared" si="27"/>
        <v>2044</v>
      </c>
      <c r="L28" s="16">
        <f t="shared" si="27"/>
        <v>2045</v>
      </c>
      <c r="M28" s="16">
        <f t="shared" si="27"/>
        <v>2046</v>
      </c>
      <c r="N28" s="16">
        <f t="shared" si="27"/>
        <v>2047</v>
      </c>
      <c r="O28" s="16">
        <f t="shared" si="27"/>
        <v>2048</v>
      </c>
      <c r="P28" s="16">
        <f t="shared" si="27"/>
        <v>2049</v>
      </c>
      <c r="Q28" s="16">
        <f t="shared" si="27"/>
        <v>2050</v>
      </c>
      <c r="R28" s="16">
        <f t="shared" si="27"/>
        <v>2051</v>
      </c>
      <c r="S28" s="16">
        <f t="shared" si="27"/>
        <v>2052</v>
      </c>
      <c r="T28" s="47"/>
      <c r="U28" s="17"/>
    </row>
    <row r="29" spans="2:21" ht="21.75" customHeight="1" thickBot="1" x14ac:dyDescent="0.35">
      <c r="B29" s="90"/>
      <c r="C29" s="93"/>
      <c r="D29" s="23"/>
      <c r="E29" s="24"/>
      <c r="F29" s="24"/>
      <c r="G29" s="44">
        <v>0.7</v>
      </c>
      <c r="H29" s="40">
        <v>0.7</v>
      </c>
      <c r="I29" s="40">
        <v>0.7</v>
      </c>
      <c r="J29" s="40">
        <v>0.7</v>
      </c>
      <c r="K29" s="40">
        <v>0.7</v>
      </c>
      <c r="L29" s="40">
        <v>0.7</v>
      </c>
      <c r="M29" s="40">
        <v>0.7</v>
      </c>
      <c r="N29" s="40">
        <v>0.7</v>
      </c>
      <c r="O29" s="40">
        <v>0.7</v>
      </c>
      <c r="P29" s="40">
        <v>0.7</v>
      </c>
      <c r="Q29" s="40">
        <v>0.7</v>
      </c>
      <c r="R29" s="40">
        <v>0.7</v>
      </c>
      <c r="S29" s="49">
        <v>0.7</v>
      </c>
      <c r="T29" s="54"/>
      <c r="U29" s="55"/>
    </row>
    <row r="31" spans="2:21" s="35" customFormat="1" ht="18" x14ac:dyDescent="0.35">
      <c r="D31" s="1"/>
      <c r="E31" s="1"/>
      <c r="F31" s="1"/>
      <c r="G31" s="1"/>
      <c r="L31" s="1"/>
    </row>
    <row r="32" spans="2:21" s="35" customFormat="1" ht="18" x14ac:dyDescent="0.35">
      <c r="B32" s="81" t="s">
        <v>24</v>
      </c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</row>
    <row r="33" spans="3:19" s="1" customFormat="1" ht="17.399999999999999" x14ac:dyDescent="0.3">
      <c r="C33" s="82"/>
      <c r="D33" s="82"/>
      <c r="E33" s="82"/>
      <c r="F33" s="82"/>
      <c r="G33" s="82"/>
      <c r="H33" s="82"/>
      <c r="I33" s="82"/>
      <c r="K33" s="83"/>
      <c r="L33" s="83"/>
      <c r="M33" s="83"/>
      <c r="N33" s="83"/>
      <c r="P33" s="82"/>
      <c r="Q33" s="82"/>
      <c r="R33" s="82"/>
      <c r="S33" s="82"/>
    </row>
    <row r="34" spans="3:19" s="35" customFormat="1" ht="18" x14ac:dyDescent="0.35">
      <c r="L34" s="36"/>
    </row>
    <row r="35" spans="3:19" s="35" customFormat="1" ht="39.75" customHeight="1" x14ac:dyDescent="0.35">
      <c r="C35" s="84"/>
      <c r="D35" s="84"/>
      <c r="E35" s="84"/>
      <c r="F35" s="84"/>
      <c r="G35" s="84"/>
      <c r="H35" s="84"/>
      <c r="I35" s="84"/>
      <c r="J35" s="2"/>
      <c r="K35" s="84"/>
      <c r="L35" s="84"/>
      <c r="M35" s="84"/>
      <c r="N35" s="84"/>
      <c r="P35" s="84"/>
      <c r="Q35" s="84"/>
      <c r="R35" s="84"/>
      <c r="S35" s="84"/>
    </row>
    <row r="36" spans="3:19" s="35" customFormat="1" ht="18" x14ac:dyDescent="0.35">
      <c r="L36" s="36"/>
    </row>
    <row r="37" spans="3:19" s="35" customFormat="1" ht="18" x14ac:dyDescent="0.35">
      <c r="L37" s="36"/>
    </row>
    <row r="38" spans="3:19" s="35" customFormat="1" ht="18" x14ac:dyDescent="0.35">
      <c r="C38" s="80"/>
      <c r="D38" s="80"/>
      <c r="E38" s="80"/>
      <c r="F38" s="80"/>
      <c r="G38" s="80"/>
      <c r="H38" s="80"/>
      <c r="I38" s="80"/>
      <c r="K38" s="80"/>
      <c r="L38" s="80"/>
      <c r="M38" s="80"/>
      <c r="N38" s="80"/>
      <c r="P38" s="81"/>
      <c r="Q38" s="81"/>
      <c r="R38" s="81"/>
      <c r="S38" s="81"/>
    </row>
  </sheetData>
  <mergeCells count="26">
    <mergeCell ref="B6:U6"/>
    <mergeCell ref="B32:U32"/>
    <mergeCell ref="S1:U1"/>
    <mergeCell ref="R3:U3"/>
    <mergeCell ref="R4:U4"/>
    <mergeCell ref="G8:U8"/>
    <mergeCell ref="B26:B29"/>
    <mergeCell ref="C26:C29"/>
    <mergeCell ref="D8:F8"/>
    <mergeCell ref="B17:B20"/>
    <mergeCell ref="C17:C20"/>
    <mergeCell ref="B22:B25"/>
    <mergeCell ref="C22:C25"/>
    <mergeCell ref="B13:B16"/>
    <mergeCell ref="C13:C16"/>
    <mergeCell ref="B9:B12"/>
    <mergeCell ref="C9:C12"/>
    <mergeCell ref="C38:I38"/>
    <mergeCell ref="K38:N38"/>
    <mergeCell ref="P38:S38"/>
    <mergeCell ref="C33:I33"/>
    <mergeCell ref="K33:N33"/>
    <mergeCell ref="P33:S33"/>
    <mergeCell ref="C35:I35"/>
    <mergeCell ref="K35:N35"/>
    <mergeCell ref="P35:S35"/>
  </mergeCells>
  <pageMargins left="0.70866141732283472" right="0.70866141732283472" top="0.55118110236220474" bottom="0.55118110236220474" header="0.31496062992125984" footer="0.31496062992125984"/>
  <pageSetup paperSize="9"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U39"/>
  <sheetViews>
    <sheetView view="pageBreakPreview" zoomScale="90" zoomScaleNormal="90" zoomScaleSheetLayoutView="90" workbookViewId="0">
      <selection activeCell="R4" sqref="R4:U4"/>
    </sheetView>
  </sheetViews>
  <sheetFormatPr defaultRowHeight="14.4" outlineLevelCol="1" x14ac:dyDescent="0.3"/>
  <cols>
    <col min="2" max="2" width="57.109375" customWidth="1"/>
    <col min="3" max="3" width="10.109375" customWidth="1"/>
    <col min="4" max="4" width="8.88671875" hidden="1" customWidth="1" outlineLevel="1"/>
    <col min="5" max="6" width="0" hidden="1" customWidth="1" outlineLevel="1"/>
    <col min="7" max="7" width="12.6640625" bestFit="1" customWidth="1" collapsed="1"/>
    <col min="8" max="19" width="10.6640625" customWidth="1"/>
  </cols>
  <sheetData>
    <row r="1" spans="2:21" ht="18" x14ac:dyDescent="0.35">
      <c r="S1" s="81" t="s">
        <v>15</v>
      </c>
      <c r="T1" s="81"/>
      <c r="U1" s="81"/>
    </row>
    <row r="2" spans="2:21" ht="18" x14ac:dyDescent="0.35">
      <c r="R2" s="35" t="s">
        <v>16</v>
      </c>
      <c r="S2" s="35"/>
      <c r="T2" s="35"/>
      <c r="U2" s="35"/>
    </row>
    <row r="3" spans="2:21" ht="18" x14ac:dyDescent="0.35">
      <c r="R3" s="81" t="s">
        <v>17</v>
      </c>
      <c r="S3" s="81"/>
      <c r="T3" s="81"/>
      <c r="U3" s="81"/>
    </row>
    <row r="4" spans="2:21" ht="18" x14ac:dyDescent="0.35">
      <c r="R4" s="81" t="s">
        <v>26</v>
      </c>
      <c r="S4" s="81"/>
      <c r="T4" s="81"/>
      <c r="U4" s="81"/>
    </row>
    <row r="6" spans="2:21" ht="17.399999999999999" x14ac:dyDescent="0.3">
      <c r="B6" s="82" t="s">
        <v>22</v>
      </c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</row>
    <row r="7" spans="2:21" ht="15" thickBot="1" x14ac:dyDescent="0.35"/>
    <row r="8" spans="2:21" ht="19.5" customHeight="1" thickBot="1" x14ac:dyDescent="0.35">
      <c r="B8" s="46" t="s">
        <v>0</v>
      </c>
      <c r="C8" s="45" t="s">
        <v>1</v>
      </c>
      <c r="D8" s="86" t="s">
        <v>3</v>
      </c>
      <c r="E8" s="86"/>
      <c r="F8" s="86"/>
      <c r="G8" s="85" t="s">
        <v>4</v>
      </c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7"/>
    </row>
    <row r="9" spans="2:21" ht="21.75" customHeight="1" x14ac:dyDescent="0.3">
      <c r="B9" s="88" t="s">
        <v>5</v>
      </c>
      <c r="C9" s="78" t="s">
        <v>6</v>
      </c>
      <c r="D9" s="4">
        <v>2020</v>
      </c>
      <c r="E9" s="5">
        <f>D9+1</f>
        <v>2021</v>
      </c>
      <c r="F9" s="6">
        <f t="shared" ref="F9:S9" si="0">E9+1</f>
        <v>2022</v>
      </c>
      <c r="G9" s="4">
        <v>2025</v>
      </c>
      <c r="H9" s="5">
        <f t="shared" si="0"/>
        <v>2026</v>
      </c>
      <c r="I9" s="5">
        <f t="shared" si="0"/>
        <v>2027</v>
      </c>
      <c r="J9" s="5">
        <f t="shared" si="0"/>
        <v>2028</v>
      </c>
      <c r="K9" s="5">
        <f t="shared" si="0"/>
        <v>2029</v>
      </c>
      <c r="L9" s="5">
        <f t="shared" si="0"/>
        <v>2030</v>
      </c>
      <c r="M9" s="5">
        <f t="shared" si="0"/>
        <v>2031</v>
      </c>
      <c r="N9" s="5">
        <f t="shared" si="0"/>
        <v>2032</v>
      </c>
      <c r="O9" s="5">
        <f t="shared" si="0"/>
        <v>2033</v>
      </c>
      <c r="P9" s="5">
        <f t="shared" si="0"/>
        <v>2034</v>
      </c>
      <c r="Q9" s="5">
        <f t="shared" si="0"/>
        <v>2035</v>
      </c>
      <c r="R9" s="5">
        <f t="shared" si="0"/>
        <v>2036</v>
      </c>
      <c r="S9" s="6">
        <f t="shared" si="0"/>
        <v>2037</v>
      </c>
      <c r="T9" s="5">
        <f t="shared" ref="T9" si="1">S9+1</f>
        <v>2038</v>
      </c>
      <c r="U9" s="7">
        <f t="shared" ref="U9" si="2">T9+1</f>
        <v>2039</v>
      </c>
    </row>
    <row r="10" spans="2:21" ht="21.75" customHeight="1" x14ac:dyDescent="0.3">
      <c r="B10" s="89"/>
      <c r="C10" s="79"/>
      <c r="D10" s="8"/>
      <c r="E10" s="9"/>
      <c r="F10" s="10"/>
      <c r="G10" s="41">
        <v>20077.7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57"/>
      <c r="T10" s="11"/>
      <c r="U10" s="12"/>
    </row>
    <row r="11" spans="2:21" ht="21.75" customHeight="1" x14ac:dyDescent="0.3">
      <c r="B11" s="89"/>
      <c r="C11" s="79"/>
      <c r="D11" s="13"/>
      <c r="E11" s="14"/>
      <c r="F11" s="14"/>
      <c r="G11" s="15">
        <f>U9+1</f>
        <v>2040</v>
      </c>
      <c r="H11" s="16">
        <f>G11+1</f>
        <v>2041</v>
      </c>
      <c r="I11" s="16">
        <f t="shared" ref="I11:Q11" si="3">H11+1</f>
        <v>2042</v>
      </c>
      <c r="J11" s="16">
        <f t="shared" si="3"/>
        <v>2043</v>
      </c>
      <c r="K11" s="16">
        <f t="shared" si="3"/>
        <v>2044</v>
      </c>
      <c r="L11" s="16">
        <f t="shared" si="3"/>
        <v>2045</v>
      </c>
      <c r="M11" s="16">
        <f t="shared" si="3"/>
        <v>2046</v>
      </c>
      <c r="N11" s="16">
        <f t="shared" si="3"/>
        <v>2047</v>
      </c>
      <c r="O11" s="16">
        <f t="shared" si="3"/>
        <v>2048</v>
      </c>
      <c r="P11" s="16">
        <f t="shared" si="3"/>
        <v>2049</v>
      </c>
      <c r="Q11" s="16">
        <f t="shared" si="3"/>
        <v>2050</v>
      </c>
      <c r="R11" s="16">
        <f t="shared" ref="R11" si="4">Q11+1</f>
        <v>2051</v>
      </c>
      <c r="S11" s="47">
        <f t="shared" ref="S11" si="5">R11+1</f>
        <v>2052</v>
      </c>
      <c r="T11" s="16"/>
      <c r="U11" s="17"/>
    </row>
    <row r="12" spans="2:21" ht="21.75" customHeight="1" thickBot="1" x14ac:dyDescent="0.35">
      <c r="B12" s="89"/>
      <c r="C12" s="79"/>
      <c r="D12" s="18"/>
      <c r="E12" s="19"/>
      <c r="F12" s="19"/>
      <c r="G12" s="20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58"/>
      <c r="T12" s="21"/>
      <c r="U12" s="22"/>
    </row>
    <row r="13" spans="2:21" ht="21.75" customHeight="1" x14ac:dyDescent="0.3">
      <c r="B13" s="88" t="s">
        <v>7</v>
      </c>
      <c r="C13" s="78" t="s">
        <v>2</v>
      </c>
      <c r="D13" s="4">
        <v>2020</v>
      </c>
      <c r="E13" s="5">
        <f>D13+1</f>
        <v>2021</v>
      </c>
      <c r="F13" s="6">
        <f t="shared" ref="F13:S13" si="6">E13+1</f>
        <v>2022</v>
      </c>
      <c r="G13" s="4">
        <v>2025</v>
      </c>
      <c r="H13" s="5">
        <f t="shared" si="6"/>
        <v>2026</v>
      </c>
      <c r="I13" s="5">
        <f t="shared" si="6"/>
        <v>2027</v>
      </c>
      <c r="J13" s="5">
        <f t="shared" si="6"/>
        <v>2028</v>
      </c>
      <c r="K13" s="5">
        <f t="shared" si="6"/>
        <v>2029</v>
      </c>
      <c r="L13" s="5">
        <f t="shared" si="6"/>
        <v>2030</v>
      </c>
      <c r="M13" s="5">
        <f t="shared" si="6"/>
        <v>2031</v>
      </c>
      <c r="N13" s="5">
        <f t="shared" si="6"/>
        <v>2032</v>
      </c>
      <c r="O13" s="5">
        <f t="shared" si="6"/>
        <v>2033</v>
      </c>
      <c r="P13" s="5">
        <f t="shared" si="6"/>
        <v>2034</v>
      </c>
      <c r="Q13" s="5">
        <f t="shared" si="6"/>
        <v>2035</v>
      </c>
      <c r="R13" s="5">
        <f t="shared" si="6"/>
        <v>2036</v>
      </c>
      <c r="S13" s="6">
        <f t="shared" si="6"/>
        <v>2037</v>
      </c>
      <c r="T13" s="5">
        <f t="shared" ref="T13" si="7">S13+1</f>
        <v>2038</v>
      </c>
      <c r="U13" s="59">
        <f t="shared" ref="U13" si="8">T13+1</f>
        <v>2039</v>
      </c>
    </row>
    <row r="14" spans="2:21" ht="21.75" customHeight="1" x14ac:dyDescent="0.3">
      <c r="B14" s="89"/>
      <c r="C14" s="79"/>
      <c r="D14" s="32">
        <v>1</v>
      </c>
      <c r="E14" s="34">
        <v>1</v>
      </c>
      <c r="F14" s="33">
        <v>1</v>
      </c>
      <c r="G14" s="41">
        <v>1</v>
      </c>
      <c r="H14" s="28">
        <v>1</v>
      </c>
      <c r="I14" s="28">
        <v>1</v>
      </c>
      <c r="J14" s="28">
        <v>1</v>
      </c>
      <c r="K14" s="28">
        <v>1</v>
      </c>
      <c r="L14" s="28">
        <v>1</v>
      </c>
      <c r="M14" s="28">
        <v>1</v>
      </c>
      <c r="N14" s="28">
        <v>1</v>
      </c>
      <c r="O14" s="28">
        <v>1</v>
      </c>
      <c r="P14" s="28">
        <v>1</v>
      </c>
      <c r="Q14" s="28">
        <v>1</v>
      </c>
      <c r="R14" s="28">
        <v>1</v>
      </c>
      <c r="S14" s="48">
        <v>1</v>
      </c>
      <c r="T14" s="28">
        <v>1</v>
      </c>
      <c r="U14" s="61">
        <v>1</v>
      </c>
    </row>
    <row r="15" spans="2:21" ht="21.75" customHeight="1" x14ac:dyDescent="0.3">
      <c r="B15" s="89"/>
      <c r="C15" s="79"/>
      <c r="D15" s="13"/>
      <c r="E15" s="14"/>
      <c r="F15" s="14"/>
      <c r="G15" s="15">
        <f>U13+1</f>
        <v>2040</v>
      </c>
      <c r="H15" s="16">
        <f>G15+1</f>
        <v>2041</v>
      </c>
      <c r="I15" s="16">
        <f t="shared" ref="I15:S15" si="9">H15+1</f>
        <v>2042</v>
      </c>
      <c r="J15" s="16">
        <f t="shared" si="9"/>
        <v>2043</v>
      </c>
      <c r="K15" s="16">
        <f t="shared" si="9"/>
        <v>2044</v>
      </c>
      <c r="L15" s="16">
        <f t="shared" si="9"/>
        <v>2045</v>
      </c>
      <c r="M15" s="16">
        <f t="shared" si="9"/>
        <v>2046</v>
      </c>
      <c r="N15" s="16">
        <f t="shared" si="9"/>
        <v>2047</v>
      </c>
      <c r="O15" s="16">
        <f t="shared" si="9"/>
        <v>2048</v>
      </c>
      <c r="P15" s="16">
        <f t="shared" si="9"/>
        <v>2049</v>
      </c>
      <c r="Q15" s="16">
        <f t="shared" si="9"/>
        <v>2050</v>
      </c>
      <c r="R15" s="16">
        <f t="shared" si="9"/>
        <v>2051</v>
      </c>
      <c r="S15" s="47">
        <f t="shared" si="9"/>
        <v>2052</v>
      </c>
      <c r="T15" s="16"/>
      <c r="U15" s="60"/>
    </row>
    <row r="16" spans="2:21" ht="21.75" customHeight="1" thickBot="1" x14ac:dyDescent="0.35">
      <c r="B16" s="89"/>
      <c r="C16" s="79"/>
      <c r="D16" s="18"/>
      <c r="E16" s="19"/>
      <c r="F16" s="19"/>
      <c r="G16" s="43">
        <v>1</v>
      </c>
      <c r="H16" s="28">
        <v>1</v>
      </c>
      <c r="I16" s="28">
        <v>1</v>
      </c>
      <c r="J16" s="28">
        <v>1</v>
      </c>
      <c r="K16" s="28">
        <v>1</v>
      </c>
      <c r="L16" s="28">
        <v>1</v>
      </c>
      <c r="M16" s="28">
        <v>1</v>
      </c>
      <c r="N16" s="28">
        <v>1</v>
      </c>
      <c r="O16" s="28">
        <v>1</v>
      </c>
      <c r="P16" s="28">
        <v>1</v>
      </c>
      <c r="Q16" s="28">
        <v>1</v>
      </c>
      <c r="R16" s="28">
        <v>1</v>
      </c>
      <c r="S16" s="48">
        <v>1</v>
      </c>
      <c r="T16" s="40"/>
      <c r="U16" s="61"/>
    </row>
    <row r="17" spans="2:21" ht="21.75" customHeight="1" x14ac:dyDescent="0.3">
      <c r="B17" s="88" t="s">
        <v>8</v>
      </c>
      <c r="C17" s="78" t="s">
        <v>2</v>
      </c>
      <c r="D17" s="4">
        <v>2020</v>
      </c>
      <c r="E17" s="5">
        <f>D17+1</f>
        <v>2021</v>
      </c>
      <c r="F17" s="6">
        <f t="shared" ref="F17:S17" si="10">E17+1</f>
        <v>2022</v>
      </c>
      <c r="G17" s="4">
        <v>2025</v>
      </c>
      <c r="H17" s="5">
        <f t="shared" si="10"/>
        <v>2026</v>
      </c>
      <c r="I17" s="5">
        <f t="shared" si="10"/>
        <v>2027</v>
      </c>
      <c r="J17" s="5">
        <f t="shared" si="10"/>
        <v>2028</v>
      </c>
      <c r="K17" s="5">
        <f t="shared" si="10"/>
        <v>2029</v>
      </c>
      <c r="L17" s="5">
        <f t="shared" si="10"/>
        <v>2030</v>
      </c>
      <c r="M17" s="5">
        <f t="shared" si="10"/>
        <v>2031</v>
      </c>
      <c r="N17" s="5">
        <f t="shared" si="10"/>
        <v>2032</v>
      </c>
      <c r="O17" s="5">
        <f t="shared" si="10"/>
        <v>2033</v>
      </c>
      <c r="P17" s="5">
        <f t="shared" si="10"/>
        <v>2034</v>
      </c>
      <c r="Q17" s="5">
        <f t="shared" si="10"/>
        <v>2035</v>
      </c>
      <c r="R17" s="5">
        <f t="shared" si="10"/>
        <v>2036</v>
      </c>
      <c r="S17" s="6">
        <f t="shared" si="10"/>
        <v>2037</v>
      </c>
      <c r="T17" s="5">
        <f t="shared" ref="T17" si="11">S17+1</f>
        <v>2038</v>
      </c>
      <c r="U17" s="59">
        <f t="shared" ref="U17" si="12">T17+1</f>
        <v>2039</v>
      </c>
    </row>
    <row r="18" spans="2:21" ht="21.75" customHeight="1" x14ac:dyDescent="0.3">
      <c r="B18" s="89"/>
      <c r="C18" s="79"/>
      <c r="D18" s="8"/>
      <c r="E18" s="9"/>
      <c r="F18" s="10"/>
      <c r="G18" s="67"/>
      <c r="H18" s="68">
        <f>'[1]2'!F45</f>
        <v>8.3134840991936423E-2</v>
      </c>
      <c r="I18" s="68">
        <f>'[1]2'!G45</f>
        <v>8.3027200192190245E-2</v>
      </c>
      <c r="J18" s="68">
        <f>'[1]2'!H45</f>
        <v>8.2935757020291836E-2</v>
      </c>
      <c r="K18" s="68">
        <f>'[1]2'!I45</f>
        <v>8.2848292041615063E-2</v>
      </c>
      <c r="L18" s="68">
        <f>'[1]2'!J45</f>
        <v>8.2764638841701516E-2</v>
      </c>
      <c r="M18" s="68">
        <f>'[1]2'!K45</f>
        <v>8.2684691840034727E-2</v>
      </c>
      <c r="N18" s="68">
        <f>'[1]2'!L45</f>
        <v>8.2608286550759011E-2</v>
      </c>
      <c r="O18" s="68">
        <f>'[1]2'!M45</f>
        <v>8.2535309198056461E-2</v>
      </c>
      <c r="P18" s="68">
        <f>'[1]2'!N45</f>
        <v>8.2465618956734571E-2</v>
      </c>
      <c r="Q18" s="68">
        <f>'[1]2'!O45</f>
        <v>8.2399113240992181E-2</v>
      </c>
      <c r="R18" s="68">
        <f>'[1]2'!P45</f>
        <v>8.2335656222282519E-2</v>
      </c>
      <c r="S18" s="68">
        <f>'[1]2'!Q45</f>
        <v>8.2275125768257143E-2</v>
      </c>
      <c r="T18" s="68">
        <f>'[1]2'!R45</f>
        <v>8.2217407902733228E-2</v>
      </c>
      <c r="U18" s="69">
        <f>'[1]2'!S45</f>
        <v>8.216239203617233E-2</v>
      </c>
    </row>
    <row r="19" spans="2:21" ht="21.75" customHeight="1" x14ac:dyDescent="0.3">
      <c r="B19" s="89"/>
      <c r="C19" s="79"/>
      <c r="D19" s="13"/>
      <c r="E19" s="14"/>
      <c r="F19" s="14"/>
      <c r="G19" s="15">
        <f>U17+1</f>
        <v>2040</v>
      </c>
      <c r="H19" s="16">
        <f>G19+1</f>
        <v>2041</v>
      </c>
      <c r="I19" s="16">
        <f t="shared" ref="I19:S19" si="13">H19+1</f>
        <v>2042</v>
      </c>
      <c r="J19" s="16">
        <f t="shared" si="13"/>
        <v>2043</v>
      </c>
      <c r="K19" s="16">
        <f t="shared" si="13"/>
        <v>2044</v>
      </c>
      <c r="L19" s="16">
        <f t="shared" si="13"/>
        <v>2045</v>
      </c>
      <c r="M19" s="16">
        <f t="shared" si="13"/>
        <v>2046</v>
      </c>
      <c r="N19" s="16">
        <f t="shared" si="13"/>
        <v>2047</v>
      </c>
      <c r="O19" s="16">
        <f t="shared" si="13"/>
        <v>2048</v>
      </c>
      <c r="P19" s="16">
        <f t="shared" si="13"/>
        <v>2049</v>
      </c>
      <c r="Q19" s="16">
        <f t="shared" si="13"/>
        <v>2050</v>
      </c>
      <c r="R19" s="16">
        <f t="shared" si="13"/>
        <v>2051</v>
      </c>
      <c r="S19" s="16">
        <f t="shared" si="13"/>
        <v>2052</v>
      </c>
      <c r="T19" s="16"/>
      <c r="U19" s="60"/>
    </row>
    <row r="20" spans="2:21" ht="21.75" customHeight="1" thickBot="1" x14ac:dyDescent="0.35">
      <c r="B20" s="89"/>
      <c r="C20" s="79"/>
      <c r="D20" s="18"/>
      <c r="E20" s="19"/>
      <c r="F20" s="19"/>
      <c r="G20" s="72">
        <f>'[1]2'!T45</f>
        <v>8.2109980328605614E-2</v>
      </c>
      <c r="H20" s="71">
        <f>'[1]2'!U45</f>
        <v>8.2060056008001508E-2</v>
      </c>
      <c r="I20" s="71">
        <f>'[1]2'!V45</f>
        <v>8.2012520471131028E-2</v>
      </c>
      <c r="J20" s="71">
        <f>'[1]2'!W45</f>
        <v>8.1967274528640027E-2</v>
      </c>
      <c r="K20" s="71">
        <f>'[1]2'!X45</f>
        <v>8.1924226398169486E-2</v>
      </c>
      <c r="L20" s="71">
        <f>'[1]2'!Y45</f>
        <v>8.188326413247668E-2</v>
      </c>
      <c r="M20" s="71">
        <f>'[1]2'!Z45</f>
        <v>8.184430951334451E-2</v>
      </c>
      <c r="N20" s="71">
        <f>'[1]2'!AA45</f>
        <v>8.1807266572446941E-2</v>
      </c>
      <c r="O20" s="71">
        <f>'[1]2'!AB45</f>
        <v>8.1772050896989301E-2</v>
      </c>
      <c r="P20" s="71">
        <f>'[1]2'!AC45</f>
        <v>8.1738583663962625E-2</v>
      </c>
      <c r="Q20" s="71">
        <f>'[1]2'!AD45</f>
        <v>8.1706777457139459E-2</v>
      </c>
      <c r="R20" s="71">
        <f>'[1]2'!AE45</f>
        <v>8.1676553408444139E-2</v>
      </c>
      <c r="S20" s="73">
        <f>'[1]2'!AF45</f>
        <v>1.1419032808762518E-2</v>
      </c>
      <c r="T20" s="63"/>
      <c r="U20" s="64"/>
    </row>
    <row r="21" spans="2:21" ht="18" thickBot="1" x14ac:dyDescent="0.35">
      <c r="B21" s="29" t="s">
        <v>9</v>
      </c>
      <c r="C21" s="30"/>
      <c r="D21" s="31"/>
      <c r="E21" s="31"/>
      <c r="F21" s="31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1"/>
      <c r="U21" s="39"/>
    </row>
    <row r="22" spans="2:21" ht="22.5" customHeight="1" x14ac:dyDescent="0.3">
      <c r="B22" s="88" t="s">
        <v>10</v>
      </c>
      <c r="C22" s="78" t="s">
        <v>2</v>
      </c>
      <c r="D22" s="4">
        <v>2020</v>
      </c>
      <c r="E22" s="5">
        <f>D22+1</f>
        <v>2021</v>
      </c>
      <c r="F22" s="6">
        <f t="shared" ref="F22:S22" si="14">E22+1</f>
        <v>2022</v>
      </c>
      <c r="G22" s="4">
        <v>2025</v>
      </c>
      <c r="H22" s="5">
        <f t="shared" si="14"/>
        <v>2026</v>
      </c>
      <c r="I22" s="5">
        <f t="shared" si="14"/>
        <v>2027</v>
      </c>
      <c r="J22" s="5">
        <f t="shared" si="14"/>
        <v>2028</v>
      </c>
      <c r="K22" s="5">
        <f t="shared" si="14"/>
        <v>2029</v>
      </c>
      <c r="L22" s="5">
        <f t="shared" si="14"/>
        <v>2030</v>
      </c>
      <c r="M22" s="5">
        <f t="shared" si="14"/>
        <v>2031</v>
      </c>
      <c r="N22" s="5">
        <f t="shared" si="14"/>
        <v>2032</v>
      </c>
      <c r="O22" s="5">
        <f t="shared" si="14"/>
        <v>2033</v>
      </c>
      <c r="P22" s="5">
        <f t="shared" si="14"/>
        <v>2034</v>
      </c>
      <c r="Q22" s="5">
        <f t="shared" si="14"/>
        <v>2035</v>
      </c>
      <c r="R22" s="5">
        <f t="shared" si="14"/>
        <v>2036</v>
      </c>
      <c r="S22" s="6">
        <f t="shared" si="14"/>
        <v>2037</v>
      </c>
      <c r="T22" s="5">
        <f t="shared" ref="T22" si="15">S22+1</f>
        <v>2038</v>
      </c>
      <c r="U22" s="59">
        <f t="shared" ref="U22" si="16">T22+1</f>
        <v>2039</v>
      </c>
    </row>
    <row r="23" spans="2:21" ht="22.5" customHeight="1" x14ac:dyDescent="0.3">
      <c r="B23" s="89"/>
      <c r="C23" s="79"/>
      <c r="D23" s="25">
        <v>10</v>
      </c>
      <c r="E23" s="26">
        <v>10</v>
      </c>
      <c r="F23" s="27">
        <v>10</v>
      </c>
      <c r="G23" s="41">
        <v>10.82</v>
      </c>
      <c r="H23" s="28">
        <v>10.82</v>
      </c>
      <c r="I23" s="28">
        <v>10.82</v>
      </c>
      <c r="J23" s="28">
        <v>10.82</v>
      </c>
      <c r="K23" s="28">
        <v>10.82</v>
      </c>
      <c r="L23" s="28">
        <v>10.82</v>
      </c>
      <c r="M23" s="28">
        <v>10.82</v>
      </c>
      <c r="N23" s="28">
        <v>10.82</v>
      </c>
      <c r="O23" s="28">
        <v>10.82</v>
      </c>
      <c r="P23" s="28">
        <v>10.82</v>
      </c>
      <c r="Q23" s="28">
        <v>10.82</v>
      </c>
      <c r="R23" s="28">
        <v>10.82</v>
      </c>
      <c r="S23" s="48">
        <v>10.82</v>
      </c>
      <c r="T23" s="28">
        <v>10.82</v>
      </c>
      <c r="U23" s="61">
        <v>10.82</v>
      </c>
    </row>
    <row r="24" spans="2:21" ht="22.5" customHeight="1" x14ac:dyDescent="0.3">
      <c r="B24" s="89"/>
      <c r="C24" s="79"/>
      <c r="D24" s="13"/>
      <c r="E24" s="14"/>
      <c r="F24" s="14"/>
      <c r="G24" s="15">
        <f>U22+1</f>
        <v>2040</v>
      </c>
      <c r="H24" s="16">
        <f>G24+1</f>
        <v>2041</v>
      </c>
      <c r="I24" s="16">
        <f t="shared" ref="I24:S24" si="17">H24+1</f>
        <v>2042</v>
      </c>
      <c r="J24" s="16">
        <f t="shared" si="17"/>
        <v>2043</v>
      </c>
      <c r="K24" s="16">
        <f t="shared" si="17"/>
        <v>2044</v>
      </c>
      <c r="L24" s="16">
        <f t="shared" si="17"/>
        <v>2045</v>
      </c>
      <c r="M24" s="16">
        <f t="shared" si="17"/>
        <v>2046</v>
      </c>
      <c r="N24" s="16">
        <f t="shared" si="17"/>
        <v>2047</v>
      </c>
      <c r="O24" s="16">
        <f t="shared" si="17"/>
        <v>2048</v>
      </c>
      <c r="P24" s="16">
        <f t="shared" si="17"/>
        <v>2049</v>
      </c>
      <c r="Q24" s="16">
        <f t="shared" si="17"/>
        <v>2050</v>
      </c>
      <c r="R24" s="16">
        <f t="shared" si="17"/>
        <v>2051</v>
      </c>
      <c r="S24" s="47">
        <f t="shared" si="17"/>
        <v>2052</v>
      </c>
      <c r="T24" s="16"/>
      <c r="U24" s="60"/>
    </row>
    <row r="25" spans="2:21" ht="22.5" customHeight="1" thickBot="1" x14ac:dyDescent="0.35">
      <c r="B25" s="89"/>
      <c r="C25" s="79"/>
      <c r="D25" s="18"/>
      <c r="E25" s="19"/>
      <c r="F25" s="19"/>
      <c r="G25" s="41">
        <v>10.82</v>
      </c>
      <c r="H25" s="28">
        <v>10.82</v>
      </c>
      <c r="I25" s="28">
        <v>10.82</v>
      </c>
      <c r="J25" s="28">
        <v>10.82</v>
      </c>
      <c r="K25" s="28">
        <v>10.82</v>
      </c>
      <c r="L25" s="28">
        <v>10.82</v>
      </c>
      <c r="M25" s="28">
        <v>10.82</v>
      </c>
      <c r="N25" s="28">
        <v>10.82</v>
      </c>
      <c r="O25" s="28">
        <v>10.82</v>
      </c>
      <c r="P25" s="28">
        <v>10.82</v>
      </c>
      <c r="Q25" s="28">
        <v>10.82</v>
      </c>
      <c r="R25" s="28">
        <v>10.82</v>
      </c>
      <c r="S25" s="48">
        <v>10.82</v>
      </c>
      <c r="T25" s="28"/>
      <c r="U25" s="61"/>
    </row>
    <row r="26" spans="2:21" ht="22.5" customHeight="1" x14ac:dyDescent="0.3">
      <c r="B26" s="88" t="s">
        <v>13</v>
      </c>
      <c r="C26" s="91" t="s">
        <v>11</v>
      </c>
      <c r="D26" s="4">
        <v>2020</v>
      </c>
      <c r="E26" s="5">
        <f>D26+1</f>
        <v>2021</v>
      </c>
      <c r="F26" s="6">
        <f t="shared" ref="F26:S26" si="18">E26+1</f>
        <v>2022</v>
      </c>
      <c r="G26" s="4">
        <v>2025</v>
      </c>
      <c r="H26" s="5">
        <f t="shared" si="18"/>
        <v>2026</v>
      </c>
      <c r="I26" s="5">
        <f t="shared" si="18"/>
        <v>2027</v>
      </c>
      <c r="J26" s="5">
        <f t="shared" si="18"/>
        <v>2028</v>
      </c>
      <c r="K26" s="5">
        <f t="shared" si="18"/>
        <v>2029</v>
      </c>
      <c r="L26" s="5">
        <f t="shared" si="18"/>
        <v>2030</v>
      </c>
      <c r="M26" s="5">
        <f t="shared" si="18"/>
        <v>2031</v>
      </c>
      <c r="N26" s="5">
        <f t="shared" si="18"/>
        <v>2032</v>
      </c>
      <c r="O26" s="5">
        <f t="shared" si="18"/>
        <v>2033</v>
      </c>
      <c r="P26" s="5">
        <f t="shared" si="18"/>
        <v>2034</v>
      </c>
      <c r="Q26" s="5">
        <f t="shared" si="18"/>
        <v>2035</v>
      </c>
      <c r="R26" s="5">
        <f t="shared" si="18"/>
        <v>2036</v>
      </c>
      <c r="S26" s="6">
        <f t="shared" si="18"/>
        <v>2037</v>
      </c>
      <c r="T26" s="5">
        <f t="shared" ref="T26" si="19">S26+1</f>
        <v>2038</v>
      </c>
      <c r="U26" s="59">
        <f t="shared" ref="U26" si="20">T26+1</f>
        <v>2039</v>
      </c>
    </row>
    <row r="27" spans="2:21" ht="22.5" customHeight="1" x14ac:dyDescent="0.3">
      <c r="B27" s="89"/>
      <c r="C27" s="92"/>
      <c r="D27" s="32">
        <v>0.74</v>
      </c>
      <c r="E27" s="34">
        <v>0.74</v>
      </c>
      <c r="F27" s="33">
        <v>0.74</v>
      </c>
      <c r="G27" s="41">
        <v>0.5</v>
      </c>
      <c r="H27" s="28">
        <v>0.5</v>
      </c>
      <c r="I27" s="28">
        <v>0.5</v>
      </c>
      <c r="J27" s="28">
        <v>0.5</v>
      </c>
      <c r="K27" s="28">
        <v>0.5</v>
      </c>
      <c r="L27" s="28">
        <v>0.5</v>
      </c>
      <c r="M27" s="28">
        <v>0.5</v>
      </c>
      <c r="N27" s="28">
        <v>0.5</v>
      </c>
      <c r="O27" s="28">
        <v>0.5</v>
      </c>
      <c r="P27" s="28">
        <v>0.5</v>
      </c>
      <c r="Q27" s="28">
        <v>0.5</v>
      </c>
      <c r="R27" s="28">
        <v>0.5</v>
      </c>
      <c r="S27" s="48">
        <v>0.5</v>
      </c>
      <c r="T27" s="28">
        <v>0.5</v>
      </c>
      <c r="U27" s="61">
        <v>0.5</v>
      </c>
    </row>
    <row r="28" spans="2:21" ht="22.5" customHeight="1" x14ac:dyDescent="0.3">
      <c r="B28" s="89"/>
      <c r="C28" s="92"/>
      <c r="D28" s="13"/>
      <c r="E28" s="14"/>
      <c r="F28" s="14"/>
      <c r="G28" s="15">
        <f>U26+1</f>
        <v>2040</v>
      </c>
      <c r="H28" s="16">
        <f>G28+1</f>
        <v>2041</v>
      </c>
      <c r="I28" s="16">
        <f t="shared" ref="I28:S28" si="21">H28+1</f>
        <v>2042</v>
      </c>
      <c r="J28" s="16">
        <f t="shared" si="21"/>
        <v>2043</v>
      </c>
      <c r="K28" s="16">
        <f t="shared" si="21"/>
        <v>2044</v>
      </c>
      <c r="L28" s="16">
        <f t="shared" si="21"/>
        <v>2045</v>
      </c>
      <c r="M28" s="16">
        <f t="shared" si="21"/>
        <v>2046</v>
      </c>
      <c r="N28" s="16">
        <f t="shared" si="21"/>
        <v>2047</v>
      </c>
      <c r="O28" s="16">
        <f t="shared" si="21"/>
        <v>2048</v>
      </c>
      <c r="P28" s="16">
        <f t="shared" si="21"/>
        <v>2049</v>
      </c>
      <c r="Q28" s="16">
        <f t="shared" si="21"/>
        <v>2050</v>
      </c>
      <c r="R28" s="16">
        <f t="shared" si="21"/>
        <v>2051</v>
      </c>
      <c r="S28" s="16">
        <f t="shared" si="21"/>
        <v>2052</v>
      </c>
      <c r="T28" s="16"/>
      <c r="U28" s="60"/>
    </row>
    <row r="29" spans="2:21" ht="22.5" customHeight="1" thickBot="1" x14ac:dyDescent="0.35">
      <c r="B29" s="90"/>
      <c r="C29" s="93"/>
      <c r="D29" s="23"/>
      <c r="E29" s="24"/>
      <c r="F29" s="24"/>
      <c r="G29" s="44">
        <v>0.5</v>
      </c>
      <c r="H29" s="40">
        <v>0.5</v>
      </c>
      <c r="I29" s="40">
        <v>0.5</v>
      </c>
      <c r="J29" s="40">
        <v>0.5</v>
      </c>
      <c r="K29" s="40">
        <v>0.5</v>
      </c>
      <c r="L29" s="40">
        <v>0.5</v>
      </c>
      <c r="M29" s="40">
        <v>0.5</v>
      </c>
      <c r="N29" s="40">
        <v>0.5</v>
      </c>
      <c r="O29" s="40">
        <v>0.5</v>
      </c>
      <c r="P29" s="40">
        <v>0.5</v>
      </c>
      <c r="Q29" s="40">
        <v>0.5</v>
      </c>
      <c r="R29" s="40">
        <v>0.5</v>
      </c>
      <c r="S29" s="49">
        <v>0.5</v>
      </c>
      <c r="T29" s="40"/>
      <c r="U29" s="62"/>
    </row>
    <row r="30" spans="2:21" ht="22.5" customHeight="1" x14ac:dyDescent="0.3">
      <c r="B30" s="75"/>
      <c r="C30" s="76"/>
      <c r="D30" s="19"/>
      <c r="E30" s="19"/>
      <c r="F30" s="19"/>
      <c r="G30" s="77"/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</row>
    <row r="32" spans="2:21" s="35" customFormat="1" ht="18" x14ac:dyDescent="0.35">
      <c r="B32" s="82" t="s">
        <v>25</v>
      </c>
      <c r="C32" s="82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</row>
    <row r="33" spans="3:19" s="35" customFormat="1" ht="18" x14ac:dyDescent="0.35"/>
    <row r="34" spans="3:19" s="1" customFormat="1" ht="17.399999999999999" x14ac:dyDescent="0.3">
      <c r="C34" s="82"/>
      <c r="D34" s="82"/>
      <c r="E34" s="82"/>
      <c r="F34" s="82"/>
      <c r="G34" s="82"/>
      <c r="H34" s="82"/>
      <c r="I34" s="82"/>
      <c r="K34" s="83"/>
      <c r="L34" s="83"/>
      <c r="M34" s="83"/>
      <c r="N34" s="83"/>
      <c r="P34" s="82"/>
      <c r="Q34" s="82"/>
      <c r="R34" s="82"/>
      <c r="S34" s="82"/>
    </row>
    <row r="35" spans="3:19" s="35" customFormat="1" ht="18" x14ac:dyDescent="0.35">
      <c r="L35" s="36"/>
    </row>
    <row r="36" spans="3:19" s="35" customFormat="1" ht="39.75" customHeight="1" x14ac:dyDescent="0.35">
      <c r="C36" s="84"/>
      <c r="D36" s="84"/>
      <c r="E36" s="84"/>
      <c r="F36" s="84"/>
      <c r="G36" s="84"/>
      <c r="H36" s="84"/>
      <c r="I36" s="84"/>
      <c r="J36" s="2"/>
      <c r="K36" s="84"/>
      <c r="L36" s="84"/>
      <c r="M36" s="84"/>
      <c r="N36" s="84"/>
      <c r="P36" s="84"/>
      <c r="Q36" s="84"/>
      <c r="R36" s="84"/>
      <c r="S36" s="84"/>
    </row>
    <row r="37" spans="3:19" s="35" customFormat="1" ht="18" x14ac:dyDescent="0.35">
      <c r="L37" s="36"/>
    </row>
    <row r="38" spans="3:19" s="35" customFormat="1" ht="18" x14ac:dyDescent="0.35">
      <c r="L38" s="36"/>
    </row>
    <row r="39" spans="3:19" s="35" customFormat="1" ht="18" x14ac:dyDescent="0.35">
      <c r="C39" s="80"/>
      <c r="D39" s="80"/>
      <c r="E39" s="80"/>
      <c r="F39" s="80"/>
      <c r="G39" s="80"/>
      <c r="H39" s="80"/>
      <c r="I39" s="80"/>
      <c r="K39" s="80"/>
      <c r="L39" s="80"/>
      <c r="M39" s="80"/>
      <c r="N39" s="80"/>
      <c r="P39" s="81"/>
      <c r="Q39" s="81"/>
      <c r="R39" s="81"/>
      <c r="S39" s="81"/>
    </row>
  </sheetData>
  <mergeCells count="26">
    <mergeCell ref="B6:U6"/>
    <mergeCell ref="B32:U32"/>
    <mergeCell ref="S1:U1"/>
    <mergeCell ref="R3:U3"/>
    <mergeCell ref="R4:U4"/>
    <mergeCell ref="G8:U8"/>
    <mergeCell ref="D8:F8"/>
    <mergeCell ref="B9:B12"/>
    <mergeCell ref="C9:C12"/>
    <mergeCell ref="B26:B29"/>
    <mergeCell ref="C26:C29"/>
    <mergeCell ref="B13:B16"/>
    <mergeCell ref="C13:C16"/>
    <mergeCell ref="B17:B20"/>
    <mergeCell ref="C17:C20"/>
    <mergeCell ref="B22:B25"/>
    <mergeCell ref="C22:C25"/>
    <mergeCell ref="C39:I39"/>
    <mergeCell ref="K39:N39"/>
    <mergeCell ref="P39:S39"/>
    <mergeCell ref="C34:I34"/>
    <mergeCell ref="K34:N34"/>
    <mergeCell ref="P34:S34"/>
    <mergeCell ref="C36:I36"/>
    <mergeCell ref="K36:N36"/>
    <mergeCell ref="P36:S36"/>
  </mergeCells>
  <pageMargins left="0.70866141732283472" right="0.70866141732283472" top="0.55118110236220474" bottom="0.55118110236220474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34"/>
  <sheetViews>
    <sheetView tabSelected="1" view="pageBreakPreview" zoomScale="90" zoomScaleNormal="90" zoomScaleSheetLayoutView="90" workbookViewId="0">
      <selection activeCell="B6" sqref="B6:U6"/>
    </sheetView>
  </sheetViews>
  <sheetFormatPr defaultRowHeight="14.4" outlineLevelCol="1" x14ac:dyDescent="0.3"/>
  <cols>
    <col min="1" max="1" width="2.33203125" customWidth="1"/>
    <col min="2" max="2" width="46.44140625" customWidth="1"/>
    <col min="3" max="3" width="10.109375" customWidth="1"/>
    <col min="4" max="4" width="8.88671875" hidden="1" customWidth="1" outlineLevel="1"/>
    <col min="5" max="6" width="0" hidden="1" customWidth="1" outlineLevel="1"/>
    <col min="7" max="7" width="14.109375" bestFit="1" customWidth="1" collapsed="1"/>
    <col min="8" max="19" width="10.33203125" customWidth="1"/>
    <col min="20" max="21" width="10.5546875" customWidth="1"/>
  </cols>
  <sheetData>
    <row r="1" spans="2:21" ht="18" x14ac:dyDescent="0.35">
      <c r="S1" s="81" t="s">
        <v>21</v>
      </c>
      <c r="T1" s="81"/>
      <c r="U1" s="81"/>
    </row>
    <row r="2" spans="2:21" ht="18" x14ac:dyDescent="0.35">
      <c r="R2" s="35" t="s">
        <v>16</v>
      </c>
      <c r="S2" s="35"/>
      <c r="T2" s="35"/>
      <c r="U2" s="35"/>
    </row>
    <row r="3" spans="2:21" ht="18" x14ac:dyDescent="0.35">
      <c r="R3" s="81" t="s">
        <v>17</v>
      </c>
      <c r="S3" s="81"/>
      <c r="T3" s="81"/>
      <c r="U3" s="81"/>
    </row>
    <row r="4" spans="2:21" ht="18" x14ac:dyDescent="0.35">
      <c r="R4" s="81" t="s">
        <v>26</v>
      </c>
      <c r="S4" s="81"/>
      <c r="T4" s="81"/>
      <c r="U4" s="81"/>
    </row>
    <row r="6" spans="2:21" ht="17.399999999999999" x14ac:dyDescent="0.3">
      <c r="B6" s="82" t="s">
        <v>20</v>
      </c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</row>
    <row r="7" spans="2:21" ht="15" thickBot="1" x14ac:dyDescent="0.35"/>
    <row r="8" spans="2:21" ht="19.5" customHeight="1" thickBot="1" x14ac:dyDescent="0.35">
      <c r="B8" s="46" t="s">
        <v>0</v>
      </c>
      <c r="C8" s="45" t="s">
        <v>1</v>
      </c>
      <c r="D8" s="86" t="s">
        <v>3</v>
      </c>
      <c r="E8" s="86"/>
      <c r="F8" s="86"/>
      <c r="G8" s="85" t="s">
        <v>4</v>
      </c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7"/>
    </row>
    <row r="9" spans="2:21" ht="21.75" customHeight="1" x14ac:dyDescent="0.3">
      <c r="B9" s="88" t="s">
        <v>5</v>
      </c>
      <c r="C9" s="78" t="s">
        <v>6</v>
      </c>
      <c r="D9" s="4">
        <v>2020</v>
      </c>
      <c r="E9" s="5">
        <f>D9+1</f>
        <v>2021</v>
      </c>
      <c r="F9" s="6">
        <f t="shared" ref="F9:S9" si="0">E9+1</f>
        <v>2022</v>
      </c>
      <c r="G9" s="4">
        <v>2025</v>
      </c>
      <c r="H9" s="5">
        <f t="shared" si="0"/>
        <v>2026</v>
      </c>
      <c r="I9" s="5">
        <f t="shared" si="0"/>
        <v>2027</v>
      </c>
      <c r="J9" s="5">
        <f t="shared" si="0"/>
        <v>2028</v>
      </c>
      <c r="K9" s="5">
        <f t="shared" si="0"/>
        <v>2029</v>
      </c>
      <c r="L9" s="5">
        <f t="shared" si="0"/>
        <v>2030</v>
      </c>
      <c r="M9" s="5">
        <f t="shared" si="0"/>
        <v>2031</v>
      </c>
      <c r="N9" s="5">
        <f t="shared" si="0"/>
        <v>2032</v>
      </c>
      <c r="O9" s="5">
        <f t="shared" si="0"/>
        <v>2033</v>
      </c>
      <c r="P9" s="5">
        <f t="shared" si="0"/>
        <v>2034</v>
      </c>
      <c r="Q9" s="5">
        <f t="shared" si="0"/>
        <v>2035</v>
      </c>
      <c r="R9" s="5">
        <f t="shared" si="0"/>
        <v>2036</v>
      </c>
      <c r="S9" s="6">
        <f t="shared" si="0"/>
        <v>2037</v>
      </c>
      <c r="T9" s="5">
        <f t="shared" ref="T9" si="1">S9+1</f>
        <v>2038</v>
      </c>
      <c r="U9" s="59">
        <f t="shared" ref="U9" si="2">T9+1</f>
        <v>2039</v>
      </c>
    </row>
    <row r="10" spans="2:21" ht="21.75" customHeight="1" x14ac:dyDescent="0.3">
      <c r="B10" s="89"/>
      <c r="C10" s="79"/>
      <c r="D10" s="8"/>
      <c r="E10" s="9"/>
      <c r="F10" s="10"/>
      <c r="G10" s="41">
        <v>190907.5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57"/>
      <c r="T10" s="11"/>
      <c r="U10" s="65"/>
    </row>
    <row r="11" spans="2:21" ht="21.75" customHeight="1" x14ac:dyDescent="0.3">
      <c r="B11" s="89"/>
      <c r="C11" s="79"/>
      <c r="D11" s="13"/>
      <c r="E11" s="14"/>
      <c r="F11" s="14"/>
      <c r="G11" s="15">
        <f>U9+1</f>
        <v>2040</v>
      </c>
      <c r="H11" s="16">
        <f>G11+1</f>
        <v>2041</v>
      </c>
      <c r="I11" s="16">
        <f t="shared" ref="I11:S11" si="3">H11+1</f>
        <v>2042</v>
      </c>
      <c r="J11" s="16">
        <f t="shared" si="3"/>
        <v>2043</v>
      </c>
      <c r="K11" s="16">
        <f t="shared" si="3"/>
        <v>2044</v>
      </c>
      <c r="L11" s="16">
        <f t="shared" si="3"/>
        <v>2045</v>
      </c>
      <c r="M11" s="16">
        <f t="shared" si="3"/>
        <v>2046</v>
      </c>
      <c r="N11" s="16">
        <f t="shared" si="3"/>
        <v>2047</v>
      </c>
      <c r="O11" s="16">
        <f t="shared" si="3"/>
        <v>2048</v>
      </c>
      <c r="P11" s="16">
        <f t="shared" si="3"/>
        <v>2049</v>
      </c>
      <c r="Q11" s="16">
        <f t="shared" si="3"/>
        <v>2050</v>
      </c>
      <c r="R11" s="16">
        <f t="shared" si="3"/>
        <v>2051</v>
      </c>
      <c r="S11" s="16">
        <f t="shared" si="3"/>
        <v>2052</v>
      </c>
      <c r="T11" s="16"/>
      <c r="U11" s="60"/>
    </row>
    <row r="12" spans="2:21" ht="21.75" customHeight="1" thickBot="1" x14ac:dyDescent="0.35">
      <c r="B12" s="89"/>
      <c r="C12" s="79"/>
      <c r="D12" s="18"/>
      <c r="E12" s="19"/>
      <c r="F12" s="19"/>
      <c r="G12" s="20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58"/>
      <c r="T12" s="21"/>
      <c r="U12" s="66"/>
    </row>
    <row r="13" spans="2:21" ht="21.75" customHeight="1" x14ac:dyDescent="0.3">
      <c r="B13" s="88" t="s">
        <v>7</v>
      </c>
      <c r="C13" s="78" t="s">
        <v>2</v>
      </c>
      <c r="D13" s="4">
        <v>2020</v>
      </c>
      <c r="E13" s="5">
        <f>D13+1</f>
        <v>2021</v>
      </c>
      <c r="F13" s="6">
        <f t="shared" ref="F13:S13" si="4">E13+1</f>
        <v>2022</v>
      </c>
      <c r="G13" s="4">
        <v>2025</v>
      </c>
      <c r="H13" s="5">
        <f t="shared" si="4"/>
        <v>2026</v>
      </c>
      <c r="I13" s="5">
        <f t="shared" si="4"/>
        <v>2027</v>
      </c>
      <c r="J13" s="5">
        <f t="shared" si="4"/>
        <v>2028</v>
      </c>
      <c r="K13" s="5">
        <f t="shared" si="4"/>
        <v>2029</v>
      </c>
      <c r="L13" s="5">
        <f t="shared" si="4"/>
        <v>2030</v>
      </c>
      <c r="M13" s="5">
        <f t="shared" si="4"/>
        <v>2031</v>
      </c>
      <c r="N13" s="5">
        <f t="shared" si="4"/>
        <v>2032</v>
      </c>
      <c r="O13" s="5">
        <f t="shared" si="4"/>
        <v>2033</v>
      </c>
      <c r="P13" s="5">
        <f t="shared" si="4"/>
        <v>2034</v>
      </c>
      <c r="Q13" s="5">
        <f t="shared" si="4"/>
        <v>2035</v>
      </c>
      <c r="R13" s="5">
        <f t="shared" si="4"/>
        <v>2036</v>
      </c>
      <c r="S13" s="6">
        <f t="shared" si="4"/>
        <v>2037</v>
      </c>
      <c r="T13" s="5">
        <f t="shared" ref="T13" si="5">S13+1</f>
        <v>2038</v>
      </c>
      <c r="U13" s="59">
        <f t="shared" ref="U13" si="6">T13+1</f>
        <v>2039</v>
      </c>
    </row>
    <row r="14" spans="2:21" ht="21.75" customHeight="1" x14ac:dyDescent="0.3">
      <c r="B14" s="89"/>
      <c r="C14" s="79"/>
      <c r="D14" s="25">
        <v>1</v>
      </c>
      <c r="E14" s="26">
        <v>1</v>
      </c>
      <c r="F14" s="27">
        <v>1</v>
      </c>
      <c r="G14" s="41">
        <v>1</v>
      </c>
      <c r="H14" s="28">
        <v>1</v>
      </c>
      <c r="I14" s="28">
        <v>1</v>
      </c>
      <c r="J14" s="28">
        <v>1</v>
      </c>
      <c r="K14" s="28">
        <v>1</v>
      </c>
      <c r="L14" s="28">
        <v>1</v>
      </c>
      <c r="M14" s="28">
        <v>1</v>
      </c>
      <c r="N14" s="28">
        <v>1</v>
      </c>
      <c r="O14" s="28">
        <v>1</v>
      </c>
      <c r="P14" s="28">
        <v>1</v>
      </c>
      <c r="Q14" s="28">
        <v>1</v>
      </c>
      <c r="R14" s="28">
        <v>1</v>
      </c>
      <c r="S14" s="48">
        <v>1</v>
      </c>
      <c r="T14" s="28">
        <v>1</v>
      </c>
      <c r="U14" s="61">
        <v>1</v>
      </c>
    </row>
    <row r="15" spans="2:21" ht="21.75" customHeight="1" x14ac:dyDescent="0.3">
      <c r="B15" s="89"/>
      <c r="C15" s="79"/>
      <c r="D15" s="13"/>
      <c r="E15" s="14"/>
      <c r="F15" s="14"/>
      <c r="G15" s="15">
        <f>U13+1</f>
        <v>2040</v>
      </c>
      <c r="H15" s="16">
        <f>G15+1</f>
        <v>2041</v>
      </c>
      <c r="I15" s="16">
        <f t="shared" ref="I15:S15" si="7">H15+1</f>
        <v>2042</v>
      </c>
      <c r="J15" s="16">
        <f t="shared" si="7"/>
        <v>2043</v>
      </c>
      <c r="K15" s="16">
        <f t="shared" si="7"/>
        <v>2044</v>
      </c>
      <c r="L15" s="16">
        <f t="shared" si="7"/>
        <v>2045</v>
      </c>
      <c r="M15" s="16">
        <f t="shared" si="7"/>
        <v>2046</v>
      </c>
      <c r="N15" s="16">
        <f t="shared" si="7"/>
        <v>2047</v>
      </c>
      <c r="O15" s="16">
        <f t="shared" si="7"/>
        <v>2048</v>
      </c>
      <c r="P15" s="16">
        <f t="shared" si="7"/>
        <v>2049</v>
      </c>
      <c r="Q15" s="16">
        <f t="shared" si="7"/>
        <v>2050</v>
      </c>
      <c r="R15" s="16">
        <f t="shared" si="7"/>
        <v>2051</v>
      </c>
      <c r="S15" s="16">
        <f t="shared" si="7"/>
        <v>2052</v>
      </c>
      <c r="T15" s="16"/>
      <c r="U15" s="60"/>
    </row>
    <row r="16" spans="2:21" ht="21.75" customHeight="1" thickBot="1" x14ac:dyDescent="0.35">
      <c r="B16" s="89"/>
      <c r="C16" s="79"/>
      <c r="D16" s="18"/>
      <c r="E16" s="19"/>
      <c r="F16" s="19"/>
      <c r="G16" s="43">
        <v>1</v>
      </c>
      <c r="H16" s="28">
        <v>1</v>
      </c>
      <c r="I16" s="28">
        <v>1</v>
      </c>
      <c r="J16" s="28">
        <v>1</v>
      </c>
      <c r="K16" s="28">
        <v>1</v>
      </c>
      <c r="L16" s="28">
        <v>1</v>
      </c>
      <c r="M16" s="28">
        <v>1</v>
      </c>
      <c r="N16" s="28">
        <v>1</v>
      </c>
      <c r="O16" s="28">
        <v>1</v>
      </c>
      <c r="P16" s="28">
        <v>1</v>
      </c>
      <c r="Q16" s="28">
        <v>1</v>
      </c>
      <c r="R16" s="28">
        <v>1</v>
      </c>
      <c r="S16" s="28">
        <v>1</v>
      </c>
      <c r="T16" s="28"/>
      <c r="U16" s="61"/>
    </row>
    <row r="17" spans="2:21" ht="21.75" customHeight="1" x14ac:dyDescent="0.3">
      <c r="B17" s="88" t="s">
        <v>8</v>
      </c>
      <c r="C17" s="78" t="s">
        <v>2</v>
      </c>
      <c r="D17" s="4">
        <v>2020</v>
      </c>
      <c r="E17" s="5">
        <f>D17+1</f>
        <v>2021</v>
      </c>
      <c r="F17" s="6">
        <f t="shared" ref="F17:S17" si="8">E17+1</f>
        <v>2022</v>
      </c>
      <c r="G17" s="4">
        <v>2025</v>
      </c>
      <c r="H17" s="5">
        <f t="shared" si="8"/>
        <v>2026</v>
      </c>
      <c r="I17" s="5">
        <f t="shared" si="8"/>
        <v>2027</v>
      </c>
      <c r="J17" s="5">
        <f t="shared" si="8"/>
        <v>2028</v>
      </c>
      <c r="K17" s="5">
        <f t="shared" si="8"/>
        <v>2029</v>
      </c>
      <c r="L17" s="5">
        <f t="shared" si="8"/>
        <v>2030</v>
      </c>
      <c r="M17" s="5">
        <f t="shared" si="8"/>
        <v>2031</v>
      </c>
      <c r="N17" s="5">
        <f t="shared" si="8"/>
        <v>2032</v>
      </c>
      <c r="O17" s="5">
        <f t="shared" si="8"/>
        <v>2033</v>
      </c>
      <c r="P17" s="5">
        <f t="shared" si="8"/>
        <v>2034</v>
      </c>
      <c r="Q17" s="5">
        <f t="shared" si="8"/>
        <v>2035</v>
      </c>
      <c r="R17" s="5">
        <f t="shared" si="8"/>
        <v>2036</v>
      </c>
      <c r="S17" s="6">
        <f t="shared" si="8"/>
        <v>2037</v>
      </c>
      <c r="T17" s="5">
        <f t="shared" ref="T17" si="9">S17+1</f>
        <v>2038</v>
      </c>
      <c r="U17" s="59">
        <f t="shared" ref="U17" si="10">T17+1</f>
        <v>2039</v>
      </c>
    </row>
    <row r="18" spans="2:21" ht="21.75" customHeight="1" x14ac:dyDescent="0.3">
      <c r="B18" s="89"/>
      <c r="C18" s="79"/>
      <c r="D18" s="8"/>
      <c r="E18" s="9"/>
      <c r="F18" s="10"/>
      <c r="G18" s="67"/>
      <c r="H18" s="68">
        <f>'[1]3'!F45</f>
        <v>7.9458647796093365E-2</v>
      </c>
      <c r="I18" s="68">
        <f>'[1]3'!G45</f>
        <v>7.9483796343732163E-2</v>
      </c>
      <c r="J18" s="68">
        <f>'[1]3'!H45</f>
        <v>7.9485610739512422E-2</v>
      </c>
      <c r="K18" s="68">
        <f>'[1]3'!I45</f>
        <v>7.9489153823131181E-2</v>
      </c>
      <c r="L18" s="68">
        <f>'[1]3'!J45</f>
        <v>7.9494366256606094E-2</v>
      </c>
      <c r="M18" s="68">
        <f>'[1]3'!K45</f>
        <v>7.9501196045524941E-2</v>
      </c>
      <c r="N18" s="68">
        <f>'[1]3'!L45</f>
        <v>7.9509585290124682E-2</v>
      </c>
      <c r="O18" s="68">
        <f>'[1]3'!M45</f>
        <v>7.95194855436826E-2</v>
      </c>
      <c r="P18" s="68">
        <f>'[1]3'!N45</f>
        <v>7.9530842445389438E-2</v>
      </c>
      <c r="Q18" s="68">
        <f>'[1]3'!O45</f>
        <v>7.9543605454354613E-2</v>
      </c>
      <c r="R18" s="68">
        <f>'[1]3'!P45</f>
        <v>7.9557724852805267E-2</v>
      </c>
      <c r="S18" s="68">
        <f>'[1]3'!Q45</f>
        <v>7.9573149149753608E-2</v>
      </c>
      <c r="T18" s="68">
        <f>'[1]3'!R45</f>
        <v>7.9589833042568392E-2</v>
      </c>
      <c r="U18" s="69">
        <f>'[1]3'!S45</f>
        <v>7.9607727989454563E-2</v>
      </c>
    </row>
    <row r="19" spans="2:21" ht="21.75" customHeight="1" x14ac:dyDescent="0.3">
      <c r="B19" s="89"/>
      <c r="C19" s="79"/>
      <c r="D19" s="13"/>
      <c r="E19" s="14"/>
      <c r="F19" s="14"/>
      <c r="G19" s="15">
        <f>U17+1</f>
        <v>2040</v>
      </c>
      <c r="H19" s="16">
        <f>G19+1</f>
        <v>2041</v>
      </c>
      <c r="I19" s="16">
        <f t="shared" ref="I19:S19" si="11">H19+1</f>
        <v>2042</v>
      </c>
      <c r="J19" s="16">
        <f t="shared" si="11"/>
        <v>2043</v>
      </c>
      <c r="K19" s="16">
        <f t="shared" si="11"/>
        <v>2044</v>
      </c>
      <c r="L19" s="16">
        <f t="shared" si="11"/>
        <v>2045</v>
      </c>
      <c r="M19" s="16">
        <f t="shared" si="11"/>
        <v>2046</v>
      </c>
      <c r="N19" s="16">
        <f t="shared" si="11"/>
        <v>2047</v>
      </c>
      <c r="O19" s="16">
        <f t="shared" si="11"/>
        <v>2048</v>
      </c>
      <c r="P19" s="16">
        <f t="shared" si="11"/>
        <v>2049</v>
      </c>
      <c r="Q19" s="16">
        <f t="shared" si="11"/>
        <v>2050</v>
      </c>
      <c r="R19" s="16">
        <f t="shared" si="11"/>
        <v>2051</v>
      </c>
      <c r="S19" s="16">
        <f t="shared" si="11"/>
        <v>2052</v>
      </c>
      <c r="T19" s="16"/>
      <c r="U19" s="60"/>
    </row>
    <row r="20" spans="2:21" ht="21.75" customHeight="1" thickBot="1" x14ac:dyDescent="0.35">
      <c r="B20" s="89"/>
      <c r="C20" s="79"/>
      <c r="D20" s="18"/>
      <c r="E20" s="19"/>
      <c r="F20" s="19"/>
      <c r="G20" s="70">
        <f>'[1]3'!T45</f>
        <v>7.9626789651254512E-2</v>
      </c>
      <c r="H20" s="71">
        <f>'[1]3'!U45</f>
        <v>7.9646969044663035E-2</v>
      </c>
      <c r="I20" s="71">
        <f>'[1]3'!V45</f>
        <v>7.9668223107634481E-2</v>
      </c>
      <c r="J20" s="71">
        <f>'[1]3'!W45</f>
        <v>7.969050585466847E-2</v>
      </c>
      <c r="K20" s="71">
        <f>'[1]3'!X45</f>
        <v>7.9713776113328708E-2</v>
      </c>
      <c r="L20" s="71">
        <f>'[1]3'!Y45</f>
        <v>7.9737989073550467E-2</v>
      </c>
      <c r="M20" s="71">
        <f>'[1]3'!Z45</f>
        <v>7.9763104977877919E-2</v>
      </c>
      <c r="N20" s="71">
        <f>'[1]3'!AA45</f>
        <v>7.9789080845808671E-2</v>
      </c>
      <c r="O20" s="71">
        <f>'[1]3'!AB45</f>
        <v>7.9815875361163593E-2</v>
      </c>
      <c r="P20" s="71">
        <f>'[1]3'!AC45</f>
        <v>7.9843449877322017E-2</v>
      </c>
      <c r="Q20" s="71">
        <f>'[1]3'!AD45</f>
        <v>7.9871764925787792E-2</v>
      </c>
      <c r="R20" s="71">
        <f>'[1]3'!AE45</f>
        <v>1.8700548932190152E-2</v>
      </c>
      <c r="S20" s="71">
        <f>'[1]3'!AF45</f>
        <v>1.1418636637257845E-2</v>
      </c>
      <c r="T20" s="63"/>
      <c r="U20" s="64"/>
    </row>
    <row r="21" spans="2:21" ht="18" thickBot="1" x14ac:dyDescent="0.35">
      <c r="B21" s="29" t="s">
        <v>9</v>
      </c>
      <c r="C21" s="30"/>
      <c r="D21" s="31"/>
      <c r="E21" s="31"/>
      <c r="F21" s="31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1"/>
      <c r="U21" s="39"/>
    </row>
    <row r="22" spans="2:21" ht="21.75" customHeight="1" x14ac:dyDescent="0.3">
      <c r="B22" s="88" t="s">
        <v>14</v>
      </c>
      <c r="C22" s="91" t="s">
        <v>11</v>
      </c>
      <c r="D22" s="4">
        <v>2020</v>
      </c>
      <c r="E22" s="5">
        <f>D22+1</f>
        <v>2021</v>
      </c>
      <c r="F22" s="6">
        <f t="shared" ref="F22:S22" si="12">E22+1</f>
        <v>2022</v>
      </c>
      <c r="G22" s="4">
        <v>2025</v>
      </c>
      <c r="H22" s="5">
        <f t="shared" si="12"/>
        <v>2026</v>
      </c>
      <c r="I22" s="5">
        <f t="shared" si="12"/>
        <v>2027</v>
      </c>
      <c r="J22" s="5">
        <f t="shared" si="12"/>
        <v>2028</v>
      </c>
      <c r="K22" s="5">
        <f t="shared" si="12"/>
        <v>2029</v>
      </c>
      <c r="L22" s="5">
        <f t="shared" si="12"/>
        <v>2030</v>
      </c>
      <c r="M22" s="5">
        <f t="shared" si="12"/>
        <v>2031</v>
      </c>
      <c r="N22" s="5">
        <f t="shared" si="12"/>
        <v>2032</v>
      </c>
      <c r="O22" s="5">
        <f t="shared" si="12"/>
        <v>2033</v>
      </c>
      <c r="P22" s="5">
        <f t="shared" si="12"/>
        <v>2034</v>
      </c>
      <c r="Q22" s="5">
        <f t="shared" si="12"/>
        <v>2035</v>
      </c>
      <c r="R22" s="5">
        <f t="shared" si="12"/>
        <v>2036</v>
      </c>
      <c r="S22" s="6">
        <f t="shared" si="12"/>
        <v>2037</v>
      </c>
      <c r="T22" s="5">
        <f t="shared" ref="T22" si="13">S22+1</f>
        <v>2038</v>
      </c>
      <c r="U22" s="59">
        <f t="shared" ref="U22" si="14">T22+1</f>
        <v>2039</v>
      </c>
    </row>
    <row r="23" spans="2:21" ht="21.75" customHeight="1" x14ac:dyDescent="0.3">
      <c r="B23" s="89"/>
      <c r="C23" s="92"/>
      <c r="D23" s="32">
        <v>1.35</v>
      </c>
      <c r="E23" s="28">
        <v>1.35</v>
      </c>
      <c r="F23" s="33">
        <v>1.35</v>
      </c>
      <c r="G23" s="41">
        <v>1.0900000000000001</v>
      </c>
      <c r="H23" s="28">
        <v>1.0900000000000001</v>
      </c>
      <c r="I23" s="28">
        <v>1.0900000000000001</v>
      </c>
      <c r="J23" s="28">
        <v>1.0900000000000001</v>
      </c>
      <c r="K23" s="28">
        <v>1.0900000000000001</v>
      </c>
      <c r="L23" s="28">
        <v>1.0900000000000001</v>
      </c>
      <c r="M23" s="28">
        <v>1.0900000000000001</v>
      </c>
      <c r="N23" s="28">
        <v>1.0900000000000001</v>
      </c>
      <c r="O23" s="28">
        <v>1.0900000000000001</v>
      </c>
      <c r="P23" s="28">
        <v>1.0900000000000001</v>
      </c>
      <c r="Q23" s="28">
        <v>1.0900000000000001</v>
      </c>
      <c r="R23" s="28">
        <v>1.0900000000000001</v>
      </c>
      <c r="S23" s="48">
        <v>1.0900000000000001</v>
      </c>
      <c r="T23" s="28">
        <v>1.0900000000000001</v>
      </c>
      <c r="U23" s="61">
        <v>1.0900000000000001</v>
      </c>
    </row>
    <row r="24" spans="2:21" ht="21.75" customHeight="1" x14ac:dyDescent="0.3">
      <c r="B24" s="89"/>
      <c r="C24" s="92"/>
      <c r="D24" s="13"/>
      <c r="E24" s="14"/>
      <c r="F24" s="14"/>
      <c r="G24" s="15">
        <f>U22+1</f>
        <v>2040</v>
      </c>
      <c r="H24" s="16">
        <f>G24+1</f>
        <v>2041</v>
      </c>
      <c r="I24" s="16">
        <f t="shared" ref="I24:S24" si="15">H24+1</f>
        <v>2042</v>
      </c>
      <c r="J24" s="16">
        <f t="shared" si="15"/>
        <v>2043</v>
      </c>
      <c r="K24" s="16">
        <f t="shared" si="15"/>
        <v>2044</v>
      </c>
      <c r="L24" s="16">
        <f t="shared" si="15"/>
        <v>2045</v>
      </c>
      <c r="M24" s="16">
        <f t="shared" si="15"/>
        <v>2046</v>
      </c>
      <c r="N24" s="16">
        <f t="shared" si="15"/>
        <v>2047</v>
      </c>
      <c r="O24" s="16">
        <f t="shared" si="15"/>
        <v>2048</v>
      </c>
      <c r="P24" s="16">
        <f t="shared" si="15"/>
        <v>2049</v>
      </c>
      <c r="Q24" s="16">
        <f t="shared" si="15"/>
        <v>2050</v>
      </c>
      <c r="R24" s="16">
        <f t="shared" si="15"/>
        <v>2051</v>
      </c>
      <c r="S24" s="16">
        <f t="shared" si="15"/>
        <v>2052</v>
      </c>
      <c r="T24" s="16"/>
      <c r="U24" s="60"/>
    </row>
    <row r="25" spans="2:21" ht="21.75" customHeight="1" thickBot="1" x14ac:dyDescent="0.35">
      <c r="B25" s="90"/>
      <c r="C25" s="93"/>
      <c r="D25" s="23"/>
      <c r="E25" s="24"/>
      <c r="F25" s="24"/>
      <c r="G25" s="44">
        <v>1.0900000000000001</v>
      </c>
      <c r="H25" s="40">
        <v>1.0900000000000001</v>
      </c>
      <c r="I25" s="40">
        <v>1.0900000000000001</v>
      </c>
      <c r="J25" s="40">
        <v>1.0900000000000001</v>
      </c>
      <c r="K25" s="40">
        <v>1.0900000000000001</v>
      </c>
      <c r="L25" s="40">
        <v>1.0900000000000001</v>
      </c>
      <c r="M25" s="40">
        <v>1.0900000000000001</v>
      </c>
      <c r="N25" s="40">
        <v>1.0900000000000001</v>
      </c>
      <c r="O25" s="40">
        <v>1.0900000000000001</v>
      </c>
      <c r="P25" s="40">
        <v>1.0900000000000001</v>
      </c>
      <c r="Q25" s="40">
        <v>1.0900000000000001</v>
      </c>
      <c r="R25" s="40">
        <v>1.0900000000000001</v>
      </c>
      <c r="S25" s="40">
        <v>1.0900000000000001</v>
      </c>
      <c r="T25" s="40"/>
      <c r="U25" s="62"/>
    </row>
    <row r="27" spans="2:21" s="35" customFormat="1" ht="18" x14ac:dyDescent="0.35">
      <c r="D27" s="1"/>
      <c r="E27" s="1"/>
      <c r="F27" s="1"/>
      <c r="G27" s="1"/>
      <c r="L27" s="1"/>
    </row>
    <row r="28" spans="2:21" s="35" customFormat="1" ht="18" x14ac:dyDescent="0.35">
      <c r="B28" s="81" t="s">
        <v>18</v>
      </c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</row>
    <row r="29" spans="2:21" s="1" customFormat="1" ht="17.399999999999999" x14ac:dyDescent="0.3">
      <c r="C29" s="82"/>
      <c r="D29" s="82"/>
      <c r="E29" s="82"/>
      <c r="F29" s="82"/>
      <c r="G29" s="82"/>
      <c r="H29" s="82"/>
      <c r="I29" s="82"/>
      <c r="K29" s="83"/>
      <c r="L29" s="83"/>
      <c r="M29" s="83"/>
      <c r="N29" s="83"/>
      <c r="P29" s="82"/>
      <c r="Q29" s="82"/>
      <c r="R29" s="82"/>
      <c r="S29" s="82"/>
    </row>
    <row r="30" spans="2:21" s="35" customFormat="1" ht="18" x14ac:dyDescent="0.35">
      <c r="L30" s="36"/>
    </row>
    <row r="31" spans="2:21" s="35" customFormat="1" ht="39.75" customHeight="1" x14ac:dyDescent="0.35">
      <c r="C31" s="84"/>
      <c r="D31" s="84"/>
      <c r="E31" s="84"/>
      <c r="F31" s="84"/>
      <c r="G31" s="84"/>
      <c r="H31" s="84"/>
      <c r="I31" s="84"/>
      <c r="J31" s="2"/>
      <c r="K31" s="84"/>
      <c r="L31" s="84"/>
      <c r="M31" s="84"/>
      <c r="N31" s="84"/>
      <c r="P31" s="84"/>
      <c r="Q31" s="84"/>
      <c r="R31" s="84"/>
      <c r="S31" s="84"/>
    </row>
    <row r="32" spans="2:21" s="35" customFormat="1" ht="18" x14ac:dyDescent="0.35">
      <c r="L32" s="36"/>
    </row>
    <row r="33" spans="3:19" s="35" customFormat="1" ht="18" x14ac:dyDescent="0.35">
      <c r="L33" s="36"/>
    </row>
    <row r="34" spans="3:19" s="35" customFormat="1" ht="18" x14ac:dyDescent="0.35">
      <c r="C34" s="80"/>
      <c r="D34" s="80"/>
      <c r="E34" s="80"/>
      <c r="F34" s="80"/>
      <c r="G34" s="80"/>
      <c r="H34" s="80"/>
      <c r="I34" s="80"/>
      <c r="K34" s="80"/>
      <c r="L34" s="80"/>
      <c r="M34" s="80"/>
      <c r="N34" s="80"/>
      <c r="P34" s="81"/>
      <c r="Q34" s="81"/>
      <c r="R34" s="81"/>
      <c r="S34" s="81"/>
    </row>
  </sheetData>
  <mergeCells count="24">
    <mergeCell ref="B28:U28"/>
    <mergeCell ref="B13:B16"/>
    <mergeCell ref="C13:C16"/>
    <mergeCell ref="B17:B20"/>
    <mergeCell ref="C17:C20"/>
    <mergeCell ref="C34:I34"/>
    <mergeCell ref="K34:N34"/>
    <mergeCell ref="P34:S34"/>
    <mergeCell ref="C29:I29"/>
    <mergeCell ref="K29:N29"/>
    <mergeCell ref="P29:S29"/>
    <mergeCell ref="C31:I31"/>
    <mergeCell ref="K31:N31"/>
    <mergeCell ref="P31:S31"/>
    <mergeCell ref="C9:C12"/>
    <mergeCell ref="B22:B25"/>
    <mergeCell ref="C22:C25"/>
    <mergeCell ref="S1:U1"/>
    <mergeCell ref="R3:U3"/>
    <mergeCell ref="R4:U4"/>
    <mergeCell ref="B6:U6"/>
    <mergeCell ref="G8:U8"/>
    <mergeCell ref="D8:F8"/>
    <mergeCell ref="B9:B12"/>
  </mergeCells>
  <pageMargins left="0.70866141732283472" right="0.70866141732283472" top="0.55118110236220474" bottom="0.55118110236220474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питьевая вода</vt:lpstr>
      <vt:lpstr>техническая вода</vt:lpstr>
      <vt:lpstr>водоотведение</vt:lpstr>
      <vt:lpstr>водоотведение!Область_печати</vt:lpstr>
      <vt:lpstr>'питьевая вода'!Область_печати</vt:lpstr>
      <vt:lpstr>'техническая вода'!Область_печати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plan10</dc:creator>
  <cp:lastModifiedBy>Андреева Ольга Николаевна</cp:lastModifiedBy>
  <cp:lastPrinted>2025-11-07T03:15:01Z</cp:lastPrinted>
  <dcterms:created xsi:type="dcterms:W3CDTF">2022-01-29T04:42:29Z</dcterms:created>
  <dcterms:modified xsi:type="dcterms:W3CDTF">2025-11-19T06:20:25Z</dcterms:modified>
</cp:coreProperties>
</file>