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D6A1C89-5831-4278-A265-0DBB9FB9CFF0}" xr6:coauthVersionLast="47" xr6:coauthVersionMax="47" xr10:uidLastSave="{00000000-0000-0000-0000-000000000000}"/>
  <bookViews>
    <workbookView xWindow="1080" yWindow="1080" windowWidth="19188" windowHeight="1098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20" i="1"/>
  <c r="D21" i="1"/>
  <c r="D22" i="1"/>
  <c r="D26" i="1"/>
  <c r="L25" i="1"/>
  <c r="D25" i="1" s="1"/>
  <c r="K24" i="1"/>
  <c r="L24" i="1" s="1"/>
  <c r="J24" i="1"/>
  <c r="I19" i="1"/>
  <c r="I17" i="1" s="1"/>
  <c r="H17" i="1"/>
  <c r="D19" i="1" l="1"/>
  <c r="F17" i="1"/>
  <c r="G17" i="1"/>
  <c r="E17" i="1"/>
  <c r="F24" i="1"/>
  <c r="G24" i="1"/>
  <c r="H24" i="1"/>
  <c r="I24" i="1"/>
  <c r="I16" i="1" s="1"/>
  <c r="E24" i="1"/>
  <c r="D17" i="1" l="1"/>
  <c r="D24" i="1"/>
  <c r="G16" i="1"/>
  <c r="E16" i="1"/>
  <c r="H16" i="1"/>
  <c r="F16" i="1"/>
  <c r="D16" i="1" l="1"/>
</calcChain>
</file>

<file path=xl/sharedStrings.xml><?xml version="1.0" encoding="utf-8"?>
<sst xmlns="http://schemas.openxmlformats.org/spreadsheetml/2006/main" count="56" uniqueCount="40">
  <si>
    <t>Приложение 3</t>
  </si>
  <si>
    <t xml:space="preserve">        к муниципальной программе города Усолье-Сибирское</t>
  </si>
  <si>
    <t>Наименование программы, подпрограммы, основного мероприятия</t>
  </si>
  <si>
    <t>Ответственный исполнитель Программы, соисполнители, участники, исполнители мероприятий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</si>
  <si>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</si>
  <si>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</si>
  <si>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</si>
  <si>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</si>
  <si>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</si>
  <si>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</si>
  <si>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</si>
  <si>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</si>
  <si>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</si>
  <si>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 xml:space="preserve">Местный бюджет </t>
  </si>
  <si>
    <t>Местный бюджет</t>
  </si>
  <si>
    <t>Основное мероприятие 1.1. Изготовление барьеров, ограничивающих движение граждан при проведении культурно-массовых и общественно-политических мероприятий</t>
  </si>
  <si>
    <t>Основное мероприятие 1.2. Изготовление информационных продуктов о доступных мерах профилактики правонарушений</t>
  </si>
  <si>
    <t>Основное мероприятие 1.3. Приобретение рамок металлодетекторов</t>
  </si>
  <si>
    <t>Основное мероприятие 1.4. Страхование жизни и здоровья членов добровольной народной дружины</t>
  </si>
  <si>
    <t>Отдел по обеспечению деятельности комиссии по делам несовершеннолетних и защите их прав управления по социально-культурным вопросам администрации города Усолье-Сибирское</t>
  </si>
  <si>
    <t xml:space="preserve">Мэр города </t>
  </si>
  <si>
    <t xml:space="preserve">  М.В. Торопкин</t>
  </si>
  <si>
    <t>2025 год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</si>
  <si>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несовершеннолетних, состоящих на профилактических учетах, а также детей из семей, находящихся в социально опасном положении, в трудной жизненной ситуации</t>
  </si>
  <si>
    <t>Консультант по           правовоохранительной и оборонной работе администрации города</t>
  </si>
  <si>
    <t>Консультант по           правовоохранительной и оборонной работе администрации город</t>
  </si>
  <si>
    <t>Основное мероприятие 2.2. Организация профилактических мероприятий для несовершеннолетних, состоящих на профилактическом учете, а также детей из семей, находящихся в социально-опасном положении, в трудной жизненной ситуации</t>
  </si>
  <si>
    <t>Основное мероприятие 1.5. Поощрение членов народных дружин, а также коллективов народных дружин, отличившихся в охране общественного порядка</t>
  </si>
  <si>
    <t>Ресурсное обеспечение реализации муниципальной программы города Усолье-Сибирское "Профилактика правонарушений" на 2019-2026 годы</t>
  </si>
  <si>
    <t xml:space="preserve"> "Профилактика правонарушений" на 2019-2026 годы</t>
  </si>
  <si>
    <t>Подпрограмма 2 "Профилактика безнадзорности и правонарушений несовершеннолетних" на 2019-2026 годы</t>
  </si>
  <si>
    <t>Подпрограмма 1 "Профилактика правонарушений и укрепление общественного порядка и общественной безопасности" на 2019-2026 годы</t>
  </si>
  <si>
    <t>Муниципальная программа города Усолье-Сибирское "Профилактика правонарушений" на 2019-2026 годы</t>
  </si>
  <si>
    <t>2026 год</t>
  </si>
  <si>
    <t xml:space="preserve">                               Приложение 3</t>
  </si>
  <si>
    <t xml:space="preserve">                             к постановлению администрации</t>
  </si>
  <si>
    <t xml:space="preserve">          города Усолье-Сибирское</t>
  </si>
  <si>
    <t>Основное мероприятие 1.6 Организация межведомственного
взаимодействия по вопросам пробации.</t>
  </si>
  <si>
    <t>Консультант по           правовоохранительной и оборонной работе администрации города                                                                     Усольский межмуниципальный филиал ФКУ УИИ ГУФСИН России</t>
  </si>
  <si>
    <t xml:space="preserve">  от 20.02.2024 г.№ 699-па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</si>
</sst>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4" fontId="2" fillId="3" borderId="15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vertical="center" wrapText="1"/>
    </xf>
    <xf numFmtId="4" fontId="0" fillId="0" borderId="0" xfId="0" applyNumberFormat="1"/>
    <xf numFmtId="4" fontId="2" fillId="0" borderId="0" xfId="0" applyNumberFormat="1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tabSelected="1" topLeftCell="D1" zoomScaleNormal="100" workbookViewId="0">
      <selection activeCell="E7" sqref="E7"/>
    </sheetView>
  </sheetViews>
  <sheetFormatPr defaultRowHeight="14.4" x14ac:dyDescent="0.3"/>
  <cols>
    <col min="1" max="1" width="26" customWidth="1"/>
    <col min="2" max="2" width="18.88671875" customWidth="1"/>
    <col min="3" max="3" width="15" customWidth="1"/>
    <col min="4" max="4" width="14.33203125" customWidth="1"/>
    <col min="5" max="5" width="14.5546875" customWidth="1"/>
    <col min="6" max="6" width="12.44140625" customWidth="1"/>
    <col min="7" max="7" width="14.5546875" customWidth="1"/>
    <col min="8" max="8" width="13.88671875" customWidth="1"/>
    <col min="9" max="9" width="12.33203125" customWidth="1"/>
    <col min="10" max="10" width="12.88671875" customWidth="1"/>
    <col min="11" max="11" width="14.109375" customWidth="1"/>
    <col min="12" max="12" width="12.6640625" customWidth="1"/>
  </cols>
  <sheetData>
    <row r="1" spans="1:12" ht="15" customHeight="1" x14ac:dyDescent="0.3">
      <c r="F1" s="50"/>
      <c r="G1" s="58"/>
      <c r="H1" s="58"/>
      <c r="I1" s="58"/>
      <c r="J1" s="58"/>
      <c r="K1" s="52" t="s">
        <v>34</v>
      </c>
      <c r="L1" s="52"/>
    </row>
    <row r="2" spans="1:12" ht="15" customHeight="1" x14ac:dyDescent="0.3">
      <c r="F2" s="51"/>
      <c r="G2" s="51"/>
      <c r="H2" s="51"/>
      <c r="I2" s="51"/>
      <c r="J2" s="52" t="s">
        <v>35</v>
      </c>
      <c r="K2" s="52"/>
      <c r="L2" s="52"/>
    </row>
    <row r="3" spans="1:12" ht="15" customHeight="1" x14ac:dyDescent="0.3">
      <c r="F3" s="50"/>
      <c r="G3" s="58"/>
      <c r="H3" s="58"/>
      <c r="I3" s="58"/>
      <c r="J3" s="58"/>
      <c r="K3" s="52" t="s">
        <v>36</v>
      </c>
      <c r="L3" s="52"/>
    </row>
    <row r="4" spans="1:12" ht="15" customHeight="1" x14ac:dyDescent="0.3">
      <c r="F4" s="58"/>
      <c r="G4" s="58"/>
      <c r="H4" s="58"/>
      <c r="I4" s="58"/>
      <c r="J4" s="58"/>
      <c r="K4" s="52" t="s">
        <v>39</v>
      </c>
      <c r="L4" s="52"/>
    </row>
    <row r="5" spans="1:12" ht="15" customHeight="1" x14ac:dyDescent="0.3">
      <c r="F5" s="49"/>
      <c r="G5" s="49"/>
      <c r="H5" s="49"/>
      <c r="I5" s="49"/>
      <c r="J5" s="49"/>
    </row>
    <row r="6" spans="1:12" x14ac:dyDescent="0.3">
      <c r="A6" s="1"/>
      <c r="B6" s="1"/>
      <c r="C6" s="1"/>
      <c r="D6" s="1"/>
      <c r="E6" s="1"/>
      <c r="F6" s="47"/>
      <c r="G6" s="47"/>
      <c r="I6" s="46"/>
      <c r="J6" s="46"/>
      <c r="K6" s="48"/>
      <c r="L6" s="46" t="s">
        <v>0</v>
      </c>
    </row>
    <row r="7" spans="1:12" x14ac:dyDescent="0.3">
      <c r="A7" s="1"/>
      <c r="B7" s="1"/>
      <c r="C7" s="1"/>
      <c r="H7" s="46"/>
      <c r="I7" s="1"/>
      <c r="J7" s="1"/>
      <c r="K7" s="47"/>
      <c r="L7" s="46" t="s">
        <v>1</v>
      </c>
    </row>
    <row r="8" spans="1:12" x14ac:dyDescent="0.3">
      <c r="A8" s="1"/>
      <c r="B8" s="1"/>
      <c r="G8" s="46"/>
      <c r="H8" s="46"/>
      <c r="I8" s="1"/>
      <c r="J8" s="1"/>
      <c r="K8" s="1"/>
      <c r="L8" s="46" t="s">
        <v>29</v>
      </c>
    </row>
    <row r="9" spans="1:12" x14ac:dyDescent="0.3">
      <c r="A9" s="1"/>
      <c r="B9" s="1"/>
      <c r="C9" s="1"/>
      <c r="D9" s="1"/>
      <c r="E9" s="1"/>
      <c r="F9" s="1"/>
      <c r="G9" s="1"/>
      <c r="H9" s="1"/>
      <c r="I9" s="3"/>
      <c r="J9" s="1"/>
      <c r="K9" s="2"/>
    </row>
    <row r="10" spans="1:12" ht="25.5" customHeight="1" x14ac:dyDescent="0.3">
      <c r="A10" s="64" t="s">
        <v>28</v>
      </c>
      <c r="B10" s="64"/>
      <c r="C10" s="64"/>
      <c r="D10" s="64"/>
      <c r="E10" s="64"/>
      <c r="F10" s="64"/>
      <c r="G10" s="64"/>
      <c r="H10" s="64"/>
      <c r="I10" s="64"/>
      <c r="J10" s="64"/>
      <c r="K10" s="2"/>
    </row>
    <row r="11" spans="1:12" ht="15" thickBot="1" x14ac:dyDescent="0.35">
      <c r="A11" s="1"/>
      <c r="B11" s="1"/>
      <c r="C11" s="1"/>
      <c r="D11" s="1"/>
      <c r="E11" s="1"/>
      <c r="F11" s="1"/>
      <c r="G11" s="3"/>
      <c r="H11" s="1"/>
      <c r="I11" s="1"/>
      <c r="J11" s="1"/>
      <c r="K11" s="2"/>
    </row>
    <row r="12" spans="1:12" ht="110.25" customHeight="1" thickBot="1" x14ac:dyDescent="0.35">
      <c r="A12" s="65" t="s">
        <v>2</v>
      </c>
      <c r="B12" s="65" t="s">
        <v>3</v>
      </c>
      <c r="C12" s="65" t="s">
        <v>4</v>
      </c>
      <c r="D12" s="65" t="s">
        <v>5</v>
      </c>
      <c r="E12" s="55" t="s">
        <v>6</v>
      </c>
      <c r="F12" s="56"/>
      <c r="G12" s="56"/>
      <c r="H12" s="56"/>
      <c r="I12" s="56"/>
      <c r="J12" s="56"/>
      <c r="K12" s="56"/>
      <c r="L12" s="57"/>
    </row>
    <row r="13" spans="1:12" x14ac:dyDescent="0.3">
      <c r="A13" s="59"/>
      <c r="B13" s="59"/>
      <c r="C13" s="59"/>
      <c r="D13" s="59"/>
      <c r="E13" s="59" t="s">
        <v>7</v>
      </c>
      <c r="F13" s="59" t="s">
        <v>8</v>
      </c>
      <c r="G13" s="59" t="s">
        <v>9</v>
      </c>
      <c r="H13" s="59" t="s">
        <v>10</v>
      </c>
      <c r="I13" s="59" t="s">
        <v>11</v>
      </c>
      <c r="J13" s="61" t="s">
        <v>12</v>
      </c>
      <c r="K13" s="53" t="s">
        <v>22</v>
      </c>
      <c r="L13" s="53" t="s">
        <v>33</v>
      </c>
    </row>
    <row r="14" spans="1:12" ht="15" thickBot="1" x14ac:dyDescent="0.35">
      <c r="A14" s="60"/>
      <c r="B14" s="60"/>
      <c r="C14" s="60"/>
      <c r="D14" s="60"/>
      <c r="E14" s="60"/>
      <c r="F14" s="60"/>
      <c r="G14" s="60"/>
      <c r="H14" s="60"/>
      <c r="I14" s="60"/>
      <c r="J14" s="62"/>
      <c r="K14" s="54"/>
      <c r="L14" s="54"/>
    </row>
    <row r="15" spans="1:12" ht="15" thickBot="1" x14ac:dyDescent="0.35">
      <c r="A15" s="5">
        <v>1</v>
      </c>
      <c r="B15" s="6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  <c r="H15" s="8">
        <v>8</v>
      </c>
      <c r="I15" s="9">
        <v>10</v>
      </c>
      <c r="J15" s="23">
        <v>11</v>
      </c>
      <c r="K15" s="24">
        <v>12</v>
      </c>
      <c r="L15" s="24">
        <v>13</v>
      </c>
    </row>
    <row r="16" spans="1:12" ht="90.75" customHeight="1" thickBot="1" x14ac:dyDescent="0.35">
      <c r="A16" s="4" t="s">
        <v>32</v>
      </c>
      <c r="B16" s="32" t="s">
        <v>24</v>
      </c>
      <c r="C16" s="10" t="s">
        <v>13</v>
      </c>
      <c r="D16" s="11">
        <f>SUM(E16:L16,)</f>
        <v>2165195.44</v>
      </c>
      <c r="E16" s="12">
        <f>E17+E24</f>
        <v>242122.72</v>
      </c>
      <c r="F16" s="12">
        <f>F17+F24</f>
        <v>105872.72</v>
      </c>
      <c r="G16" s="12">
        <f>G17+G24</f>
        <v>263750</v>
      </c>
      <c r="H16" s="12">
        <f>H17+H24</f>
        <v>294690</v>
      </c>
      <c r="I16" s="25">
        <f>I17+I24</f>
        <v>314690</v>
      </c>
      <c r="J16" s="25">
        <v>314690</v>
      </c>
      <c r="K16" s="25">
        <v>314690</v>
      </c>
      <c r="L16" s="25">
        <v>314690</v>
      </c>
    </row>
    <row r="17" spans="1:17" ht="93" thickBot="1" x14ac:dyDescent="0.35">
      <c r="A17" s="13" t="s">
        <v>31</v>
      </c>
      <c r="B17" s="10" t="s">
        <v>24</v>
      </c>
      <c r="C17" s="14" t="s">
        <v>14</v>
      </c>
      <c r="D17" s="11">
        <f t="shared" ref="D17:D26" si="0">SUM(E17:L17,)</f>
        <v>659390</v>
      </c>
      <c r="E17" s="15">
        <f t="shared" ref="E17:H17" si="1">E18+E19+E20+E21</f>
        <v>136250</v>
      </c>
      <c r="F17" s="15">
        <f t="shared" si="1"/>
        <v>0</v>
      </c>
      <c r="G17" s="15">
        <f t="shared" si="1"/>
        <v>35940</v>
      </c>
      <c r="H17" s="15">
        <f t="shared" si="1"/>
        <v>77440</v>
      </c>
      <c r="I17" s="15">
        <f>I18+I19+I20+I21+I22</f>
        <v>102440</v>
      </c>
      <c r="J17" s="15">
        <v>102440</v>
      </c>
      <c r="K17" s="15">
        <v>102440</v>
      </c>
      <c r="L17" s="15">
        <v>102440</v>
      </c>
    </row>
    <row r="18" spans="1:17" ht="91.5" customHeight="1" thickBot="1" x14ac:dyDescent="0.35">
      <c r="A18" s="16" t="s">
        <v>15</v>
      </c>
      <c r="B18" s="33" t="s">
        <v>25</v>
      </c>
      <c r="C18" s="17" t="s">
        <v>13</v>
      </c>
      <c r="D18" s="11">
        <f t="shared" si="0"/>
        <v>70000</v>
      </c>
      <c r="E18" s="18">
        <v>70000</v>
      </c>
      <c r="F18" s="18">
        <v>0</v>
      </c>
      <c r="G18" s="18">
        <v>0</v>
      </c>
      <c r="H18" s="18">
        <v>0</v>
      </c>
      <c r="I18" s="35">
        <v>0</v>
      </c>
      <c r="J18" s="36">
        <v>0</v>
      </c>
      <c r="K18" s="37">
        <v>0</v>
      </c>
      <c r="L18" s="37">
        <v>0</v>
      </c>
    </row>
    <row r="19" spans="1:17" ht="66.599999999999994" thickBot="1" x14ac:dyDescent="0.35">
      <c r="A19" s="26" t="s">
        <v>16</v>
      </c>
      <c r="B19" s="34" t="s">
        <v>24</v>
      </c>
      <c r="C19" s="27" t="s">
        <v>13</v>
      </c>
      <c r="D19" s="11">
        <f t="shared" si="0"/>
        <v>418140</v>
      </c>
      <c r="E19" s="28">
        <v>0</v>
      </c>
      <c r="F19" s="28">
        <v>0</v>
      </c>
      <c r="G19" s="28">
        <v>30940</v>
      </c>
      <c r="H19" s="28">
        <v>77440</v>
      </c>
      <c r="I19" s="29">
        <f>32440+45000</f>
        <v>77440</v>
      </c>
      <c r="J19" s="38">
        <v>77440</v>
      </c>
      <c r="K19" s="37">
        <v>77440</v>
      </c>
      <c r="L19" s="37">
        <v>77440</v>
      </c>
      <c r="Q19" s="41"/>
    </row>
    <row r="20" spans="1:17" ht="53.4" thickBot="1" x14ac:dyDescent="0.35">
      <c r="A20" s="16" t="s">
        <v>17</v>
      </c>
      <c r="B20" s="33" t="s">
        <v>24</v>
      </c>
      <c r="C20" s="17" t="s">
        <v>13</v>
      </c>
      <c r="D20" s="11">
        <f t="shared" si="0"/>
        <v>61250</v>
      </c>
      <c r="E20" s="18">
        <v>61250</v>
      </c>
      <c r="F20" s="18">
        <v>0</v>
      </c>
      <c r="G20" s="18">
        <v>0</v>
      </c>
      <c r="H20" s="18">
        <v>0</v>
      </c>
      <c r="I20" s="35">
        <v>0</v>
      </c>
      <c r="J20" s="36">
        <v>0</v>
      </c>
      <c r="K20" s="37">
        <v>0</v>
      </c>
      <c r="L20" s="37">
        <v>0</v>
      </c>
    </row>
    <row r="21" spans="1:17" ht="53.4" thickBot="1" x14ac:dyDescent="0.35">
      <c r="A21" s="16" t="s">
        <v>18</v>
      </c>
      <c r="B21" s="33" t="s">
        <v>24</v>
      </c>
      <c r="C21" s="17" t="s">
        <v>13</v>
      </c>
      <c r="D21" s="11">
        <f t="shared" si="0"/>
        <v>30000</v>
      </c>
      <c r="E21" s="18">
        <v>5000</v>
      </c>
      <c r="F21" s="18">
        <v>0</v>
      </c>
      <c r="G21" s="18">
        <v>5000</v>
      </c>
      <c r="H21" s="18">
        <v>0</v>
      </c>
      <c r="I21" s="18">
        <v>5000</v>
      </c>
      <c r="J21" s="42">
        <v>5000</v>
      </c>
      <c r="K21" s="43">
        <v>5000</v>
      </c>
      <c r="L21" s="43">
        <v>5000</v>
      </c>
    </row>
    <row r="22" spans="1:17" ht="69.75" customHeight="1" thickBot="1" x14ac:dyDescent="0.35">
      <c r="A22" s="16" t="s">
        <v>27</v>
      </c>
      <c r="B22" s="33" t="s">
        <v>24</v>
      </c>
      <c r="C22" s="17" t="s">
        <v>14</v>
      </c>
      <c r="D22" s="11">
        <f t="shared" si="0"/>
        <v>80000</v>
      </c>
      <c r="E22" s="18">
        <v>0</v>
      </c>
      <c r="F22" s="18">
        <v>0</v>
      </c>
      <c r="G22" s="18">
        <v>0</v>
      </c>
      <c r="H22" s="18">
        <v>0</v>
      </c>
      <c r="I22" s="39">
        <v>20000</v>
      </c>
      <c r="J22" s="44">
        <v>20000</v>
      </c>
      <c r="K22" s="45">
        <v>20000</v>
      </c>
      <c r="L22" s="45">
        <v>20000</v>
      </c>
    </row>
    <row r="23" spans="1:17" ht="131.25" customHeight="1" thickBot="1" x14ac:dyDescent="0.35">
      <c r="A23" s="16" t="s">
        <v>37</v>
      </c>
      <c r="B23" s="33" t="s">
        <v>38</v>
      </c>
      <c r="C23" s="17" t="s">
        <v>14</v>
      </c>
      <c r="D23" s="11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</row>
    <row r="24" spans="1:17" ht="172.2" thickBot="1" x14ac:dyDescent="0.35">
      <c r="A24" s="19" t="s">
        <v>30</v>
      </c>
      <c r="B24" s="14" t="s">
        <v>19</v>
      </c>
      <c r="C24" s="14" t="s">
        <v>14</v>
      </c>
      <c r="D24" s="11">
        <f t="shared" si="0"/>
        <v>1505805.44</v>
      </c>
      <c r="E24" s="15">
        <f>E25+E26</f>
        <v>105872.72</v>
      </c>
      <c r="F24" s="15">
        <f t="shared" ref="F24:I24" si="2">F25+F26</f>
        <v>105872.72</v>
      </c>
      <c r="G24" s="15">
        <f t="shared" si="2"/>
        <v>227810</v>
      </c>
      <c r="H24" s="15">
        <f t="shared" si="2"/>
        <v>217250</v>
      </c>
      <c r="I24" s="15">
        <f t="shared" si="2"/>
        <v>212250</v>
      </c>
      <c r="J24" s="15">
        <f>J25+J26</f>
        <v>212250</v>
      </c>
      <c r="K24" s="15">
        <f>K25+K26</f>
        <v>212250</v>
      </c>
      <c r="L24" s="15">
        <f t="shared" ref="L24:L25" si="3">K24</f>
        <v>212250</v>
      </c>
    </row>
    <row r="25" spans="1:17" ht="159" thickBot="1" x14ac:dyDescent="0.35">
      <c r="A25" s="16" t="s">
        <v>23</v>
      </c>
      <c r="B25" s="33" t="s">
        <v>19</v>
      </c>
      <c r="C25" s="17" t="s">
        <v>13</v>
      </c>
      <c r="D25" s="11">
        <f t="shared" si="0"/>
        <v>999224.1</v>
      </c>
      <c r="E25" s="18">
        <v>42550</v>
      </c>
      <c r="F25" s="18">
        <v>42550</v>
      </c>
      <c r="G25" s="18">
        <v>164487.35</v>
      </c>
      <c r="H25" s="20">
        <v>153927.35</v>
      </c>
      <c r="I25" s="20">
        <v>148927.35</v>
      </c>
      <c r="J25" s="22">
        <v>148927.35</v>
      </c>
      <c r="K25" s="40">
        <v>148927.35</v>
      </c>
      <c r="L25" s="40">
        <f t="shared" si="3"/>
        <v>148927.35</v>
      </c>
    </row>
    <row r="26" spans="1:17" ht="145.80000000000001" thickBot="1" x14ac:dyDescent="0.35">
      <c r="A26" s="26" t="s">
        <v>26</v>
      </c>
      <c r="B26" s="34" t="s">
        <v>19</v>
      </c>
      <c r="C26" s="27" t="s">
        <v>13</v>
      </c>
      <c r="D26" s="11">
        <f t="shared" si="0"/>
        <v>506581.34000000008</v>
      </c>
      <c r="E26" s="28">
        <v>63322.720000000001</v>
      </c>
      <c r="F26" s="28">
        <v>63322.720000000001</v>
      </c>
      <c r="G26" s="28">
        <v>63322.65</v>
      </c>
      <c r="H26" s="30">
        <v>63322.65</v>
      </c>
      <c r="I26" s="28">
        <v>63322.65</v>
      </c>
      <c r="J26" s="31">
        <v>63322.65</v>
      </c>
      <c r="K26" s="40">
        <v>63322.65</v>
      </c>
      <c r="L26" s="40">
        <v>63322.65</v>
      </c>
    </row>
    <row r="27" spans="1:17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7" x14ac:dyDescent="0.3">
      <c r="A28" s="63" t="s">
        <v>20</v>
      </c>
      <c r="B28" s="63"/>
      <c r="C28" s="63"/>
      <c r="D28" s="63"/>
      <c r="E28" s="64" t="s">
        <v>21</v>
      </c>
      <c r="F28" s="64"/>
      <c r="G28" s="64"/>
      <c r="H28" s="64"/>
      <c r="I28" s="64"/>
      <c r="J28" s="21"/>
      <c r="K28" s="2"/>
    </row>
  </sheetData>
  <mergeCells count="23">
    <mergeCell ref="A28:D28"/>
    <mergeCell ref="E28:I28"/>
    <mergeCell ref="A10:J10"/>
    <mergeCell ref="A12:A14"/>
    <mergeCell ref="B12:B14"/>
    <mergeCell ref="C12:C14"/>
    <mergeCell ref="D12:D14"/>
    <mergeCell ref="E13:E14"/>
    <mergeCell ref="K4:L4"/>
    <mergeCell ref="L13:L14"/>
    <mergeCell ref="E12:L12"/>
    <mergeCell ref="G1:J1"/>
    <mergeCell ref="G3:J3"/>
    <mergeCell ref="F4:J4"/>
    <mergeCell ref="K13:K14"/>
    <mergeCell ref="F13:F14"/>
    <mergeCell ref="G13:G14"/>
    <mergeCell ref="H13:H14"/>
    <mergeCell ref="I13:I14"/>
    <mergeCell ref="J13:J14"/>
    <mergeCell ref="K1:L1"/>
    <mergeCell ref="J2:L2"/>
    <mergeCell ref="K3:L3"/>
  </mergeCells>
  <pageMargins left="0.25" right="0.25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2024-03-04T06:25:25Z</dcterms:modified>
</cp:coreProperties>
</file>