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638-па_13.02.2024\"/>
    </mc:Choice>
  </mc:AlternateContent>
  <xr:revisionPtr revIDLastSave="0" documentId="13_ncr:1_{EEBB8094-E05A-4477-B256-802798EFCC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4 изменения (2)" sheetId="4" r:id="rId1"/>
  </sheets>
  <externalReferences>
    <externalReference r:id="rId2"/>
  </externalReferences>
  <definedNames>
    <definedName name="_xlnm.Print_Area" localSheetId="0">'2024 изменения (2)'!$A$1:$J$167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1" i="4" l="1"/>
  <c r="E144" i="4" s="1"/>
  <c r="E163" i="4"/>
  <c r="E127" i="4"/>
  <c r="D127" i="4"/>
  <c r="D163" i="4"/>
  <c r="D144" i="4"/>
  <c r="F146" i="4"/>
  <c r="D146" i="4"/>
  <c r="F129" i="4"/>
  <c r="D129" i="4"/>
  <c r="F115" i="4"/>
  <c r="D115" i="4"/>
  <c r="E113" i="4"/>
  <c r="D113" i="4"/>
  <c r="F55" i="4"/>
  <c r="D55" i="4"/>
  <c r="E53" i="4"/>
  <c r="D53" i="4"/>
  <c r="F17" i="4"/>
  <c r="D17" i="4"/>
  <c r="E15" i="4"/>
  <c r="D15" i="4"/>
  <c r="J8" i="4"/>
  <c r="I8" i="4"/>
  <c r="F7" i="4"/>
  <c r="D7" i="4"/>
  <c r="D164" i="4" l="1"/>
  <c r="E164" i="4"/>
</calcChain>
</file>

<file path=xl/sharedStrings.xml><?xml version="1.0" encoding="utf-8"?>
<sst xmlns="http://schemas.openxmlformats.org/spreadsheetml/2006/main" count="417" uniqueCount="151">
  <si>
    <t>автомобильная дорога по ул.Интернациональная по адресу: Иркутская область, г.Усолье-Сибирское, ул.Интернациональная</t>
  </si>
  <si>
    <t>капитальный ремонт</t>
  </si>
  <si>
    <t>км.</t>
  </si>
  <si>
    <t>кв.м</t>
  </si>
  <si>
    <t>дорога по адресу: Иркутская область, г. Усолье - Сибирское, ул. Ленина</t>
  </si>
  <si>
    <t>от пересечения ул. Стопани</t>
  </si>
  <si>
    <t>до ул. Советская</t>
  </si>
  <si>
    <t>ремонт покрытия проезжей части</t>
  </si>
  <si>
    <t>кв.м.</t>
  </si>
  <si>
    <t>км</t>
  </si>
  <si>
    <t>ремонт тротуаров</t>
  </si>
  <si>
    <t>автомобильная дорога по ул.Ватутина по адресу: Иркутская область, г. Усолье - Сибирское, ул. Ватутина</t>
  </si>
  <si>
    <t>автомобильная дорога по ул.Стопани по адресу: Иркутская область, г.Усолье-Сибирское, ул.Стопани</t>
  </si>
  <si>
    <t>автомобильная дорога по ул.Куйбышева по адресу: Иркутская область, ул.Куйбышева</t>
  </si>
  <si>
    <t>автомобильная дорога по ул.Коростова по адресу: Иркутская область, ул.Коростова</t>
  </si>
  <si>
    <t>автомобильная дорога по ул.Карла Либкнехта по адресу: Иркутская область, г.Усолье-Сибирское, ул.Карла Либкнехта</t>
  </si>
  <si>
    <t>автомобильная дорога по ул.Матросова по адресу: Иркутская область, г.Усолье-Сибирское, ул.Матросова</t>
  </si>
  <si>
    <t>автомобильная дорога по ул.Республики по адресу: Иркутская область, г.Усолье-Сибирское, ул.Республики</t>
  </si>
  <si>
    <t>автомобильная дорога по ул.Машиностроителей по адресу: Иркутская область, г.Усолье-Сибирское, ул.Машиностроителей</t>
  </si>
  <si>
    <t>автомобильная дорога по ул.Розы Люксембург по адресу: Иркутская область, г.Усолье-Сибирское, ул.Розы Люксембург</t>
  </si>
  <si>
    <t>автомобильная дорога по ул.Сеченова по адресу: Иркутская область, г.Усолье-Сибирское, ул. Сеченова</t>
  </si>
  <si>
    <t>Код в СКДФ</t>
  </si>
  <si>
    <t>Начало (км+м)</t>
  </si>
  <si>
    <t>Конец (км+м)</t>
  </si>
  <si>
    <t>Наименование автомобильной дороги (улицы)</t>
  </si>
  <si>
    <t>№</t>
  </si>
  <si>
    <t>Вид работ</t>
  </si>
  <si>
    <t>Мощность работ</t>
  </si>
  <si>
    <t>Мероприятия, реализуемые в рамках программы в 2019 году</t>
  </si>
  <si>
    <t>Мероприятия, реализуемые в рамках программы в 2020 году</t>
  </si>
  <si>
    <t>Значение</t>
  </si>
  <si>
    <t>Единица измерения</t>
  </si>
  <si>
    <t>Мероприятия, реализуемые в рамках программы в 2021 году</t>
  </si>
  <si>
    <t>Мероприятия, реализуемые в рамках программы в 2022 году</t>
  </si>
  <si>
    <t>Мероприятия, реализуемые в рамках программы в 2023 году</t>
  </si>
  <si>
    <t>ИТОГО по автомобильным дорогам местного значения (улицы) города Усолье-Сибирское за 2024 год</t>
  </si>
  <si>
    <t xml:space="preserve">ИТОГО по автомобильным дорогам местного значения (улицы) города Усолье-Сибирское </t>
  </si>
  <si>
    <t>ИТОГО по автомобильным дорогам местного значения (улицы) города Усолье-Сибирское за 2023 год</t>
  </si>
  <si>
    <t>ИТОГО по автомобильным дорогам местного значения (улицы) города Усолье-Сибирское за 2022 год</t>
  </si>
  <si>
    <t>ИТОГО по автомобильным дорогам местного значения (улицы) города Усолье-Сибирское за 2021 год</t>
  </si>
  <si>
    <t>ИТОГО по автомобильным дорогам местного значения (улицы) города Усолье-Сибирское за 2020 год</t>
  </si>
  <si>
    <t>ИТОГО по автомобильным дорогам местного значения (улицы) города Усолье-Сибирское за 2019 год</t>
  </si>
  <si>
    <t>Мероприятия, реализуемые в рамках программы в 2024 году</t>
  </si>
  <si>
    <t>автомобильная дорога по ул.Промышленная по адресу: Иркутская область, г.Усолье-Сибирское, ул. Промышленная</t>
  </si>
  <si>
    <t>Перечень автомобильных дорог (улиц)  местного значения и планируемые мероприятия на них для достижения целевых показателей (по городской агломерации)                                                                                                                              "Ангарская агломерация"</t>
  </si>
  <si>
    <t>автомобильная дорога по ул.Карла Маркса   по адресу: Иркутская область, г. Усолье - Сибирское, ул. Карла Маркса</t>
  </si>
  <si>
    <t>автомобильная дорога по ул.Орджоникидзе по адресу: Иркутская область, г.Усолье-Сибирское, ул.Орджоникидзе</t>
  </si>
  <si>
    <t xml:space="preserve">Пересечение с пр-ктом Комсомольский </t>
  </si>
  <si>
    <t>Пересечение ул. Молотовая</t>
  </si>
  <si>
    <t>Пересечение ул. Суворова</t>
  </si>
  <si>
    <t>автомобильная дорога по ул.Октябрьская по адресу: Иркутская область, г. Усолье - Сибирское, ул. Октябрьская</t>
  </si>
  <si>
    <t>ул. Интернациональная</t>
  </si>
  <si>
    <t>ул. Карла Маркса</t>
  </si>
  <si>
    <t>Пересечение ул. ул. Ленина</t>
  </si>
  <si>
    <t>Пересечение с ул. Мира</t>
  </si>
  <si>
    <t>Пересечение с ул. Депутатская</t>
  </si>
  <si>
    <t>Пересечение с ул. Краснофлотская</t>
  </si>
  <si>
    <t>Пересечение с ул. Интернациональная</t>
  </si>
  <si>
    <t>Пересечение с ул. Карла Маркса</t>
  </si>
  <si>
    <t>Пересечение с ул. Суворова</t>
  </si>
  <si>
    <t>Пересечение с ул. Промышленная</t>
  </si>
  <si>
    <t>до АО "Усольские Мясопродукты"</t>
  </si>
  <si>
    <t>Пересечение ул.Интернациональная, дом № 2 с ул.  Ленина, дом № 69</t>
  </si>
  <si>
    <t>Пересечнение ул. Ватутина дом № 48, с ул. Стопани, дом № 39</t>
  </si>
  <si>
    <t>Пересечение ул. Стопани, дом № 39, с ул. Ватутина, дом № 48</t>
  </si>
  <si>
    <t>До ул.Нагорная, дом № 35</t>
  </si>
  <si>
    <t>Пересечение ул. Коростова, дом № 41, с ул.Сеченова дом, № 1</t>
  </si>
  <si>
    <t>Пересечение ул. Ватутина, дом № 38, с ул.Сеченова дом, № 21</t>
  </si>
  <si>
    <t>Пересечение ул. Коростова, дом № 4/2, с ул. Менделеева, дом № 2</t>
  </si>
  <si>
    <t>Пересечение ул. Богдана Хмельницкого, дом № 1, с ул. Коростова, дом № 13</t>
  </si>
  <si>
    <t>Пересечение ул. Богдана Хмельницкого, дом № 32, с ул. Ватутина, дом № 6</t>
  </si>
  <si>
    <t>Пересечение ул. Шевченко, дом № 1, с ул. Коростова, дом № 7</t>
  </si>
  <si>
    <t>Пересечение ул. Ватутина дом № 2, с ул. Менделеева, дом № 20</t>
  </si>
  <si>
    <t>Пересечение ул. Матросова, дом № 4, с ул. Декабристов, дом № 1</t>
  </si>
  <si>
    <t>От дома № 2 по ул. Промышленная</t>
  </si>
  <si>
    <t>До дома № 31 по ул. Промышленная</t>
  </si>
  <si>
    <t>Пересечение ул. Молотовая, дом № 3, с ул. Красноармейская, дом № 54</t>
  </si>
  <si>
    <t>Пересечение ул. Промышленная, дом № 2, с ул. Промышленная, дом № 1</t>
  </si>
  <si>
    <t>Пересечение ул. Карла Маркса, дом № 21А, с ул. Республики, дом № 15</t>
  </si>
  <si>
    <t>Пересечение ул. Красноармейская, дом № 2, с ул. Карла Маркса, дом № 10</t>
  </si>
  <si>
    <t>Пересечение ул. Красноармейская, дом № 54, с ул. Молтовая, дом № 3</t>
  </si>
  <si>
    <t>Пересечение ул. Энгельса, дом № 1, с ул. Интернацианальная, дом № 48</t>
  </si>
  <si>
    <t>Пересечение ул. Энгельса, дом № 35, с ул. Розы Люксембург, дом № 36</t>
  </si>
  <si>
    <t>Пересечение проезда Серегина, дом № 49, с ул. Куйбышева, дом № 3 Г</t>
  </si>
  <si>
    <t>Пересечение ул. Куйбышева, дом №20, с ул. Желябова, дом № 88</t>
  </si>
  <si>
    <t>Пересечение ул. Коростова, дом №32, с ул.Стопани, дом № 3</t>
  </si>
  <si>
    <t>Пересечение ул. Шевченко, дом №18, с ул. Коростова, дом № 6</t>
  </si>
  <si>
    <t>Пересечение ул. Куйбышева, дом № 4Б, с ул. Интернацианальная, дом № 10</t>
  </si>
  <si>
    <t>Пересечение ул. Толбухина, дом №27, с  ул. Карла Либнехта, дом № 56</t>
  </si>
  <si>
    <t>Пересечение ул. Толбухина, дом №1 Б, с ул. Ленина, дом № 77</t>
  </si>
  <si>
    <t>Пересечение ул.Интернацианальная, дом № 56 с ул. Матросова, дом № 1 А</t>
  </si>
  <si>
    <t>Пересечение ул. Алексеевская, дом №1А, с ул. Клары Цеткин, дом № 25А</t>
  </si>
  <si>
    <t>Пересечение проезда Серегина, дом №8, с ул. Коростова, дом № 35</t>
  </si>
  <si>
    <t>Пересечение пр-та Комсомольский, дом № 89, с ул. Карла Либнехта, дом №64</t>
  </si>
  <si>
    <t>Пересечение ул. Молотовая, дом №24, с ул. Молотовая, дом № 30</t>
  </si>
  <si>
    <t>Пересечение ул. Молотовая, дом №78, с ул. Молотовая, дом № 80Б,</t>
  </si>
  <si>
    <t>Пересечение ул. Карла Маркса, дом №19, с ул. Ленина, дом № 21</t>
  </si>
  <si>
    <t xml:space="preserve">Приложение </t>
  </si>
  <si>
    <t>к постановление администрации города Усолье-Сибирское</t>
  </si>
  <si>
    <t>До ул. Куйбышева, дом № 18</t>
  </si>
  <si>
    <t>автомобильная дорога по ул. Бурлова по адресу: Иркутская область, г. Усолье-Сибирское, ул. Бурлова</t>
  </si>
  <si>
    <t>Пересечение с ул. Луначарского, дом № 2ж</t>
  </si>
  <si>
    <t>Пересечение с Р-255, район дома № 40 по ул. Бурлова</t>
  </si>
  <si>
    <t>автомобильная дорога по ул Суворова по адресу: Иркутская область, ул. Суворова</t>
  </si>
  <si>
    <t xml:space="preserve">от  ул. Интернациональной  </t>
  </si>
  <si>
    <t xml:space="preserve">пр .Ленинский </t>
  </si>
  <si>
    <t>от  дома  №10 пр-т Красных Партизан</t>
  </si>
  <si>
    <t>до дома № 45 по ул. Луначарского</t>
  </si>
  <si>
    <t>от  дома № 13 ул.Луначарского</t>
  </si>
  <si>
    <t>До дома № 8 по пр-ту Красных Партизан</t>
  </si>
  <si>
    <t>от  пр-кта Красных Партизанв районе  с/к "Дзюдо"</t>
  </si>
  <si>
    <t xml:space="preserve">Пересечение с пр-ктом Красных Партизан до до  №4 по  Ленинскому проспекту </t>
  </si>
  <si>
    <t>ремонт освещения</t>
  </si>
  <si>
    <t xml:space="preserve">Пересечение  с ул. Коростова </t>
  </si>
  <si>
    <t>Пересечение с  ул. Химическая</t>
  </si>
  <si>
    <t xml:space="preserve">ремонт освещения </t>
  </si>
  <si>
    <t xml:space="preserve">от ул. Советская </t>
  </si>
  <si>
    <t>капитальный ремонт покрытия проезжей части</t>
  </si>
  <si>
    <t>реконструкция  покрытия проезжей части</t>
  </si>
  <si>
    <t xml:space="preserve">Мэр города </t>
  </si>
  <si>
    <t>М.В. Торопкин</t>
  </si>
  <si>
    <t>автомобильная дорога  по ул. Луначарского 'Иркутская область, г. Усолье-Сибирское, от дома № 5 по ул. Луначарского до пр-та Красных партизан</t>
  </si>
  <si>
    <t>автомобильная дорога по ул. Дзержинского по адресу: Иркутская область, г. Усолье-Сибирское, ул. Дзержинского</t>
  </si>
  <si>
    <t>автомобильная дорога по ул. Толбухина по адресу: Иркутская область, г. Усолье - Сибирское, ул. Толбухина</t>
  </si>
  <si>
    <t>автомобильная дорога по адресу: Иркутская область, г.Усолье-Сибирское, от дороги по ул. Глиняный карьер до ул. Нагорная</t>
  </si>
  <si>
    <t>автомобильная дорога пр-зд Серегина по адресу: Иркутская область, г.Усолье-Сибирское, проезд Серегина</t>
  </si>
  <si>
    <t>автомобильная дорога по адресу: Иркутская область, г.Усолье-Сибирское, ул. Б. Хмельницкого</t>
  </si>
  <si>
    <t>автомобильная дорога по адресу: Иркутская область, г.Усолье-Сибирское, ул. Шевченко</t>
  </si>
  <si>
    <t>дорога по ул. Молотовая по адресу: Иркутская область, г. Усолье - Сибирское, ул. Молотовая</t>
  </si>
  <si>
    <t>автомобильная дорога по адресу: Иркутская область, г. Усолье - Сибирское, ул. Красноармейская</t>
  </si>
  <si>
    <t>дорога по ул. Депутатская по адресу: Иркутская область, г. Усолье - Сибирское, ул.Депутатская</t>
  </si>
  <si>
    <t>дорога по ул. Мира по адресу: Иркутская область, г. Усолье - Сибирское, ул.Мира</t>
  </si>
  <si>
    <t>дорога по ул. Энгельса по адресу: Иркутская область, г. Усолье - Сибирское, ул. Энгельса</t>
  </si>
  <si>
    <t>автомобильная дорога по адресу: Иркутская область, г. Усолье-Сибирское, от дома № 10 по пр-ту Красных партизан до дороги по ул. Луначарского (район жилого дома № 45)</t>
  </si>
  <si>
    <t xml:space="preserve">автомобильная дорога по адресу: Иркутская область, г.Усолье-Сибирское Ленинский проспект </t>
  </si>
  <si>
    <t>автомобильная дорога по адресу: Иркутская область, г.Усолье-Сибирское, ул.Трактовая</t>
  </si>
  <si>
    <t>автомобильная дорога по ул. Крупской по адресу: Иркутская область, г. Усолье - Сибирское, ул. Крупской</t>
  </si>
  <si>
    <t xml:space="preserve">Пересечение с ул. Ленина до разворота на автомобильной дороге в районе дома № 95 проспекта Комсомольский </t>
  </si>
  <si>
    <t>Пересечение с улицей Р. Люксембург</t>
  </si>
  <si>
    <t>автомобильная дорога по пр-кту Комсомольский по адресу: Иркутская область, г. Усолье-Сибирское, проспект Комсомольский (2 этап)</t>
  </si>
  <si>
    <t>автомобильная дорога по пр-кту Комсомольский по адресу: Иркутская область, г.Усолье-Сибирское, проспект Комсомольский (1 этап)</t>
  </si>
  <si>
    <t>Пересечение с ул. Ленина</t>
  </si>
  <si>
    <t xml:space="preserve">Пересечение с ул. Коростова </t>
  </si>
  <si>
    <t>автомобильная дорога по ул.Максима  Горького по адресу: Иркутская область, г.Усолье-Сибирское, ул.Максима  Горьког</t>
  </si>
  <si>
    <t>пересечение с ул. Крупской</t>
  </si>
  <si>
    <t xml:space="preserve"> ремонт покрытия проезжей части</t>
  </si>
  <si>
    <t>автомобильная дорога по ул.Краснофлотская по адресу: Иркутская область, г.Усолье-Сибирское, ул.Краснофлотская</t>
  </si>
  <si>
    <t>пересечение с ул Мира</t>
  </si>
  <si>
    <t>пересечение с ул Красноармейской</t>
  </si>
  <si>
    <t>пересечение с ул.Мира</t>
  </si>
  <si>
    <t>от 13.02.2024 №638-па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</si>
</sst>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4"/>
      <name val="Arial"/>
      <family val="2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81">
    <xf numFmtId="0" fontId="0" fillId="0" borderId="0" xfId="0"/>
    <xf numFmtId="0" fontId="7" fillId="0" borderId="3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/>
    <xf numFmtId="0" fontId="12" fillId="0" borderId="3" xfId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2" fillId="3" borderId="0" xfId="0" applyFont="1" applyFill="1"/>
    <xf numFmtId="2" fontId="12" fillId="4" borderId="3" xfId="0" applyNumberFormat="1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2" fontId="12" fillId="4" borderId="2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2" fontId="12" fillId="3" borderId="3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2" fontId="13" fillId="3" borderId="4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2" fontId="9" fillId="3" borderId="7" xfId="0" applyNumberFormat="1" applyFont="1" applyFill="1" applyBorder="1" applyAlignment="1">
      <alignment horizontal="center" vertical="center" wrapText="1"/>
    </xf>
    <xf numFmtId="2" fontId="9" fillId="3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2" fontId="11" fillId="3" borderId="3" xfId="0" applyNumberFormat="1" applyFont="1" applyFill="1" applyBorder="1" applyAlignment="1">
      <alignment horizontal="center" vertical="center"/>
    </xf>
    <xf numFmtId="0" fontId="14" fillId="3" borderId="0" xfId="0" applyFont="1" applyFill="1"/>
    <xf numFmtId="0" fontId="14" fillId="0" borderId="0" xfId="0" applyFont="1"/>
    <xf numFmtId="0" fontId="2" fillId="3" borderId="0" xfId="0" applyFont="1" applyFill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/>
    </xf>
    <xf numFmtId="2" fontId="13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9" fillId="3" borderId="7" xfId="0" applyFont="1" applyFill="1" applyBorder="1" applyAlignment="1">
      <alignment horizontal="center" vertical="center"/>
    </xf>
    <xf numFmtId="2" fontId="13" fillId="3" borderId="7" xfId="0" applyNumberFormat="1" applyFont="1" applyFill="1" applyBorder="1" applyAlignment="1">
      <alignment horizontal="center" vertical="center" wrapText="1"/>
    </xf>
    <xf numFmtId="2" fontId="13" fillId="3" borderId="3" xfId="0" applyNumberFormat="1" applyFont="1" applyFill="1" applyBorder="1" applyAlignment="1">
      <alignment horizontal="center" vertical="center"/>
    </xf>
    <xf numFmtId="2" fontId="10" fillId="3" borderId="3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13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2" fontId="2" fillId="0" borderId="0" xfId="0" applyNumberFormat="1" applyFont="1"/>
    <xf numFmtId="0" fontId="15" fillId="0" borderId="0" xfId="0" applyFont="1"/>
    <xf numFmtId="2" fontId="9" fillId="0" borderId="3" xfId="0" applyNumberFormat="1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" fontId="13" fillId="3" borderId="2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4" fontId="13" fillId="3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4" fillId="0" borderId="3" xfId="0" applyFont="1" applyBorder="1"/>
    <xf numFmtId="0" fontId="2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0" fillId="0" borderId="3" xfId="0" applyFont="1" applyBorder="1" applyAlignment="1">
      <alignment vertical="center" wrapText="1"/>
    </xf>
    <xf numFmtId="0" fontId="2" fillId="0" borderId="9" xfId="0" applyFont="1" applyBorder="1"/>
    <xf numFmtId="0" fontId="2" fillId="0" borderId="14" xfId="0" applyFont="1" applyBorder="1"/>
    <xf numFmtId="0" fontId="2" fillId="0" borderId="10" xfId="0" applyFont="1" applyBorder="1"/>
    <xf numFmtId="0" fontId="15" fillId="3" borderId="0" xfId="0" applyFont="1" applyFill="1"/>
    <xf numFmtId="0" fontId="13" fillId="3" borderId="3" xfId="0" quotePrefix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10" fillId="3" borderId="3" xfId="0" applyFont="1" applyFill="1" applyBorder="1" applyAlignment="1">
      <alignment vertical="center" wrapText="1"/>
    </xf>
    <xf numFmtId="0" fontId="1" fillId="3" borderId="9" xfId="0" applyFont="1" applyFill="1" applyBorder="1"/>
    <xf numFmtId="0" fontId="1" fillId="3" borderId="14" xfId="0" applyFont="1" applyFill="1" applyBorder="1"/>
    <xf numFmtId="0" fontId="1" fillId="3" borderId="10" xfId="0" applyFont="1" applyFill="1" applyBorder="1"/>
    <xf numFmtId="0" fontId="4" fillId="3" borderId="9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2" fillId="3" borderId="4" xfId="0" applyFont="1" applyFill="1" applyBorder="1"/>
    <xf numFmtId="0" fontId="11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3" fillId="3" borderId="2" xfId="0" quotePrefix="1" applyFont="1" applyFill="1" applyBorder="1" applyAlignment="1">
      <alignment horizontal="center" vertical="center" wrapText="1"/>
    </xf>
    <xf numFmtId="0" fontId="13" fillId="3" borderId="7" xfId="0" quotePrefix="1" applyFont="1" applyFill="1" applyBorder="1" applyAlignment="1">
      <alignment horizontal="center" vertical="center" wrapText="1"/>
    </xf>
    <xf numFmtId="0" fontId="13" fillId="3" borderId="4" xfId="0" quotePrefix="1" applyFont="1" applyFill="1" applyBorder="1" applyAlignment="1">
      <alignment horizontal="center" vertical="center" wrapText="1"/>
    </xf>
    <xf numFmtId="2" fontId="13" fillId="3" borderId="2" xfId="0" applyNumberFormat="1" applyFont="1" applyFill="1" applyBorder="1" applyAlignment="1">
      <alignment horizontal="center" vertical="center" wrapText="1"/>
    </xf>
    <xf numFmtId="2" fontId="13" fillId="3" borderId="7" xfId="0" applyNumberFormat="1" applyFont="1" applyFill="1" applyBorder="1" applyAlignment="1">
      <alignment horizontal="center" vertical="center" wrapText="1"/>
    </xf>
    <xf numFmtId="2" fontId="13" fillId="3" borderId="4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2" fontId="9" fillId="3" borderId="8" xfId="0" applyNumberFormat="1" applyFont="1" applyFill="1" applyBorder="1" applyAlignment="1">
      <alignment horizontal="center" vertical="center" wrapText="1"/>
    </xf>
    <xf numFmtId="2" fontId="9" fillId="3" borderId="6" xfId="0" applyNumberFormat="1" applyFont="1" applyFill="1" applyBorder="1" applyAlignment="1">
      <alignment horizontal="center" vertical="center" wrapText="1"/>
    </xf>
    <xf numFmtId="2" fontId="9" fillId="3" borderId="2" xfId="0" applyNumberFormat="1" applyFont="1" applyFill="1" applyBorder="1" applyAlignment="1">
      <alignment horizontal="center" vertical="center" wrapText="1"/>
    </xf>
    <xf numFmtId="2" fontId="9" fillId="3" borderId="7" xfId="0" applyNumberFormat="1" applyFont="1" applyFill="1" applyBorder="1" applyAlignment="1">
      <alignment horizontal="center" vertical="center" wrapText="1"/>
    </xf>
    <xf numFmtId="2" fontId="9" fillId="3" borderId="4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2" xfId="0" quotePrefix="1" applyFont="1" applyFill="1" applyBorder="1" applyAlignment="1">
      <alignment horizontal="center" vertical="center" wrapText="1"/>
    </xf>
    <xf numFmtId="0" fontId="9" fillId="3" borderId="7" xfId="0" quotePrefix="1" applyFont="1" applyFill="1" applyBorder="1" applyAlignment="1">
      <alignment horizontal="center" vertical="center" wrapText="1"/>
    </xf>
    <xf numFmtId="0" fontId="9" fillId="3" borderId="4" xfId="0" quotePrefix="1" applyFont="1" applyFill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7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7" xfId="0" quotePrefix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2" fontId="13" fillId="0" borderId="7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center" vertical="center" wrapText="1"/>
    </xf>
    <xf numFmtId="4" fontId="9" fillId="3" borderId="7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12" fillId="0" borderId="2" xfId="1" applyNumberFormat="1" applyFont="1" applyBorder="1" applyAlignment="1">
      <alignment horizontal="center" vertical="center" wrapText="1"/>
    </xf>
    <xf numFmtId="4" fontId="12" fillId="0" borderId="7" xfId="1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2" fontId="12" fillId="0" borderId="2" xfId="1" applyNumberFormat="1" applyFont="1" applyBorder="1" applyAlignment="1">
      <alignment horizontal="center" vertical="center" wrapText="1"/>
    </xf>
    <xf numFmtId="2" fontId="12" fillId="0" borderId="7" xfId="1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4" fontId="12" fillId="3" borderId="2" xfId="1" applyNumberFormat="1" applyFont="1" applyFill="1" applyBorder="1" applyAlignment="1">
      <alignment horizontal="center" vertical="center" wrapText="1"/>
    </xf>
    <xf numFmtId="4" fontId="12" fillId="3" borderId="7" xfId="1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" fillId="0" borderId="9" xfId="0" applyFont="1" applyBorder="1"/>
    <xf numFmtId="0" fontId="4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4" xfId="0" applyFont="1" applyBorder="1"/>
    <xf numFmtId="0" fontId="1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3" borderId="9" xfId="0" applyFont="1" applyFill="1" applyBorder="1" applyAlignment="1">
      <alignment vertical="center" wrapText="1"/>
    </xf>
    <xf numFmtId="0" fontId="10" fillId="3" borderId="14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12" fillId="3" borderId="2" xfId="1" applyNumberFormat="1" applyFont="1" applyFill="1" applyBorder="1" applyAlignment="1">
      <alignment horizontal="center" vertical="center" wrapText="1"/>
    </xf>
    <xf numFmtId="2" fontId="12" fillId="3" borderId="7" xfId="1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13" fillId="3" borderId="2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13" fillId="3" borderId="2" xfId="0" applyNumberFormat="1" applyFont="1" applyFill="1" applyBorder="1" applyAlignment="1">
      <alignment horizontal="center" vertical="center"/>
    </xf>
    <xf numFmtId="2" fontId="13" fillId="3" borderId="7" xfId="0" applyNumberFormat="1" applyFont="1" applyFill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wrapText="1"/>
    </xf>
    <xf numFmtId="0" fontId="2" fillId="3" borderId="14" xfId="0" applyFont="1" applyFill="1" applyBorder="1"/>
    <xf numFmtId="0" fontId="2" fillId="3" borderId="10" xfId="0" applyFont="1" applyFill="1" applyBorder="1"/>
    <xf numFmtId="0" fontId="13" fillId="3" borderId="2" xfId="0" quotePrefix="1" applyFont="1" applyFill="1" applyBorder="1" applyAlignment="1">
      <alignment horizontal="center" vertical="top" wrapText="1"/>
    </xf>
    <xf numFmtId="0" fontId="13" fillId="3" borderId="7" xfId="0" quotePrefix="1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2" fontId="12" fillId="4" borderId="2" xfId="0" applyNumberFormat="1" applyFont="1" applyFill="1" applyBorder="1" applyAlignment="1">
      <alignment horizontal="center" vertical="center"/>
    </xf>
    <xf numFmtId="2" fontId="12" fillId="4" borderId="7" xfId="0" applyNumberFormat="1" applyFont="1" applyFill="1" applyBorder="1" applyAlignment="1">
      <alignment horizontal="center" vertical="center"/>
    </xf>
    <xf numFmtId="2" fontId="12" fillId="3" borderId="2" xfId="0" applyNumberFormat="1" applyFont="1" applyFill="1" applyBorder="1" applyAlignment="1">
      <alignment horizontal="center" vertical="center"/>
    </xf>
    <xf numFmtId="2" fontId="12" fillId="3" borderId="7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12" fillId="2" borderId="7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2" fontId="12" fillId="4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erver\&#1086;&#1073;&#1097;&#1072;&#1103;\Users\timofeeva\Desktop\&#1040;&#1075;&#1083;&#1086;&#1084;&#1077;&#1088;&#1072;&#1094;&#1080;&#1103;\&#1050;&#1086;&#1087;&#1080;&#1103;%20&#1058;&#1072;&#1073;&#1083;&#1080;&#1094;&#1099;%201-7%20&#1071;&#1085;&#1074;&#1072;&#1088;&#1100;%202019%20(&#1089;&#1086;&#1075;&#1083;&#1072;&#1089;&#1086;&#1074;&#1072;&#1085;&#1099;%20&#1089;%20&#1062;&#1077;&#1090;&#1088;&#1086;&#1084;&#1044;&#1086;&#1088;&#1056;&#1072;&#1079;&#1074;&#1080;&#1090;&#1080;&#1103;)%20&#1073;&#1077;&#1079;%20&#1080;&#1079;&#1084;&#1077;&#1085;&#1077;&#1085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 1 Региональные"/>
      <sheetName val="Иркутская агломерация"/>
      <sheetName val="Братская агломерация"/>
      <sheetName val="Ангарская агломерация"/>
      <sheetName val="Таблица №3 Перегрузка"/>
      <sheetName val="Таблица №4 МКДТП"/>
      <sheetName val="Таблица №5 Диагностика (2)"/>
      <sheetName val="Таблица №6 Иркутская"/>
      <sheetName val="Таблица №6 Братская"/>
      <sheetName val="Таблица №6 Ангарская"/>
      <sheetName val="Таблица №8"/>
      <sheetName val="Таблица №7 Региональные норма"/>
      <sheetName val="Лист1"/>
      <sheetName val="Лист2"/>
    </sheetNames>
    <sheetDataSet>
      <sheetData sheetId="0"/>
      <sheetData sheetId="1"/>
      <sheetData sheetId="2"/>
      <sheetData sheetId="3">
        <row r="3">
          <cell r="D3" t="str">
            <v>Протяженность и площадь покрытия дороги (улицы)</v>
          </cell>
        </row>
        <row r="4">
          <cell r="H4" t="str">
            <v>Адрес участка</v>
          </cell>
        </row>
        <row r="6">
          <cell r="K6" t="str">
            <v>Значение</v>
          </cell>
          <cell r="L6" t="str">
            <v>Единица измерения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9B09F-6BD2-4B40-9D42-794306D49E80}">
  <dimension ref="A1:L167"/>
  <sheetViews>
    <sheetView tabSelected="1" view="pageBreakPreview" topLeftCell="D1" zoomScale="75" zoomScaleNormal="100" zoomScaleSheetLayoutView="75" workbookViewId="0">
      <selection activeCell="G2" sqref="G2:J2"/>
    </sheetView>
  </sheetViews>
  <sheetFormatPr defaultColWidth="3.88671875" defaultRowHeight="18" outlineLevelCol="1" x14ac:dyDescent="0.35"/>
  <cols>
    <col min="1" max="1" width="7.6640625" style="4" customWidth="1"/>
    <col min="2" max="2" width="17" style="19" customWidth="1"/>
    <col min="3" max="3" width="50.88671875" style="19" customWidth="1"/>
    <col min="4" max="4" width="18.44140625" style="4" customWidth="1" outlineLevel="1"/>
    <col min="5" max="5" width="20.109375" style="4" customWidth="1" outlineLevel="1"/>
    <col min="6" max="6" width="57.5546875" style="4" customWidth="1" outlineLevel="1"/>
    <col min="7" max="7" width="53" style="4" customWidth="1" outlineLevel="1"/>
    <col min="8" max="8" width="26" style="76" customWidth="1"/>
    <col min="9" max="9" width="19" style="4" customWidth="1" outlineLevel="1"/>
    <col min="10" max="10" width="17.5546875" style="4" customWidth="1" outlineLevel="1"/>
    <col min="11" max="11" width="3" style="4" customWidth="1"/>
    <col min="12" max="12" width="17.5546875" style="4" customWidth="1"/>
    <col min="13" max="13" width="12" style="4" customWidth="1"/>
    <col min="14" max="16384" width="3.88671875" style="4"/>
  </cols>
  <sheetData>
    <row r="1" spans="1:10" ht="24.75" customHeight="1" x14ac:dyDescent="0.4">
      <c r="H1" s="265" t="s">
        <v>97</v>
      </c>
      <c r="I1" s="265"/>
      <c r="J1" s="265"/>
    </row>
    <row r="2" spans="1:10" ht="23.25" customHeight="1" x14ac:dyDescent="0.4">
      <c r="G2" s="265" t="s">
        <v>98</v>
      </c>
      <c r="H2" s="265"/>
      <c r="I2" s="265"/>
      <c r="J2" s="265"/>
    </row>
    <row r="3" spans="1:10" ht="39" customHeight="1" x14ac:dyDescent="0.4">
      <c r="G3" s="266" t="s">
        <v>150</v>
      </c>
      <c r="H3" s="266"/>
      <c r="I3" s="266"/>
      <c r="J3" s="266"/>
    </row>
    <row r="4" spans="1:10" ht="23.25" customHeight="1" x14ac:dyDescent="0.35">
      <c r="B4" s="267" t="s">
        <v>44</v>
      </c>
      <c r="C4" s="267"/>
      <c r="D4" s="267"/>
      <c r="E4" s="267"/>
      <c r="F4" s="267"/>
      <c r="G4" s="267"/>
      <c r="H4" s="267"/>
      <c r="I4" s="267"/>
      <c r="J4" s="267"/>
    </row>
    <row r="5" spans="1:10" ht="36" customHeight="1" x14ac:dyDescent="0.35">
      <c r="B5" s="268"/>
      <c r="C5" s="268"/>
      <c r="D5" s="268"/>
      <c r="E5" s="268"/>
      <c r="F5" s="268"/>
      <c r="G5" s="268"/>
      <c r="H5" s="268"/>
      <c r="I5" s="268"/>
      <c r="J5" s="268"/>
    </row>
    <row r="6" spans="1:10" ht="37.200000000000003" customHeight="1" x14ac:dyDescent="0.35">
      <c r="A6" s="269" t="s">
        <v>28</v>
      </c>
      <c r="B6" s="270"/>
      <c r="C6" s="270"/>
      <c r="D6" s="270"/>
      <c r="E6" s="270"/>
      <c r="F6" s="270"/>
      <c r="G6" s="270"/>
      <c r="H6" s="270"/>
      <c r="I6" s="270"/>
      <c r="J6" s="271"/>
    </row>
    <row r="7" spans="1:10" ht="37.200000000000003" customHeight="1" x14ac:dyDescent="0.35">
      <c r="A7" s="272" t="s">
        <v>25</v>
      </c>
      <c r="B7" s="274" t="s">
        <v>21</v>
      </c>
      <c r="C7" s="274" t="s">
        <v>24</v>
      </c>
      <c r="D7" s="188" t="str">
        <f>'[1]Ангарская агломерация'!$D$3</f>
        <v>Протяженность и площадь покрытия дороги (улицы)</v>
      </c>
      <c r="E7" s="276"/>
      <c r="F7" s="277" t="str">
        <f>'[1]Ангарская агломерация'!$H$4</f>
        <v>Адрес участка</v>
      </c>
      <c r="G7" s="278"/>
      <c r="H7" s="279" t="s">
        <v>26</v>
      </c>
      <c r="I7" s="277" t="s">
        <v>27</v>
      </c>
      <c r="J7" s="190"/>
    </row>
    <row r="8" spans="1:10" ht="37.200000000000003" customHeight="1" x14ac:dyDescent="0.35">
      <c r="A8" s="273"/>
      <c r="B8" s="275"/>
      <c r="C8" s="275"/>
      <c r="D8" s="1" t="s">
        <v>9</v>
      </c>
      <c r="E8" s="1" t="s">
        <v>3</v>
      </c>
      <c r="F8" s="1" t="s">
        <v>22</v>
      </c>
      <c r="G8" s="1" t="s">
        <v>23</v>
      </c>
      <c r="H8" s="280"/>
      <c r="I8" s="2" t="str">
        <f>'[1]Ангарская агломерация'!K6</f>
        <v>Значение</v>
      </c>
      <c r="J8" s="3" t="str">
        <f>'[1]Ангарская агломерация'!L6</f>
        <v>Единица измерения</v>
      </c>
    </row>
    <row r="9" spans="1:10" ht="37.200000000000003" customHeight="1" x14ac:dyDescent="0.35">
      <c r="A9" s="8">
        <v>1</v>
      </c>
      <c r="B9" s="17">
        <v>2</v>
      </c>
      <c r="C9" s="70">
        <v>3</v>
      </c>
      <c r="D9" s="5">
        <v>4</v>
      </c>
      <c r="E9" s="5">
        <v>5</v>
      </c>
      <c r="F9" s="5">
        <v>6</v>
      </c>
      <c r="G9" s="5">
        <v>7</v>
      </c>
      <c r="H9" s="6">
        <v>8</v>
      </c>
      <c r="I9" s="6">
        <v>9</v>
      </c>
      <c r="J9" s="8">
        <v>10</v>
      </c>
    </row>
    <row r="10" spans="1:10" ht="37.200000000000003" customHeight="1" x14ac:dyDescent="0.35">
      <c r="A10" s="165">
        <v>1</v>
      </c>
      <c r="B10" s="154">
        <v>148183</v>
      </c>
      <c r="C10" s="117" t="s">
        <v>0</v>
      </c>
      <c r="D10" s="120">
        <v>3.1</v>
      </c>
      <c r="E10" s="243">
        <v>21912</v>
      </c>
      <c r="F10" s="258" t="s">
        <v>62</v>
      </c>
      <c r="G10" s="258" t="s">
        <v>90</v>
      </c>
      <c r="H10" s="71" t="s">
        <v>1</v>
      </c>
      <c r="I10" s="9">
        <v>3.1</v>
      </c>
      <c r="J10" s="10" t="s">
        <v>2</v>
      </c>
    </row>
    <row r="11" spans="1:10" ht="37.200000000000003" customHeight="1" x14ac:dyDescent="0.35">
      <c r="A11" s="166"/>
      <c r="B11" s="155"/>
      <c r="C11" s="118"/>
      <c r="D11" s="121"/>
      <c r="E11" s="244"/>
      <c r="F11" s="259"/>
      <c r="G11" s="259"/>
      <c r="H11" s="72"/>
      <c r="I11" s="9">
        <v>21912</v>
      </c>
      <c r="J11" s="10" t="s">
        <v>3</v>
      </c>
    </row>
    <row r="12" spans="1:10" ht="37.200000000000003" customHeight="1" x14ac:dyDescent="0.35">
      <c r="A12" s="167"/>
      <c r="B12" s="262"/>
      <c r="C12" s="119"/>
      <c r="D12" s="122"/>
      <c r="E12" s="263"/>
      <c r="F12" s="264"/>
      <c r="G12" s="264"/>
      <c r="H12" s="11" t="s">
        <v>10</v>
      </c>
      <c r="I12" s="12">
        <v>31.6</v>
      </c>
      <c r="J12" s="10" t="s">
        <v>8</v>
      </c>
    </row>
    <row r="13" spans="1:10" ht="37.200000000000003" customHeight="1" x14ac:dyDescent="0.35">
      <c r="A13" s="165">
        <v>2</v>
      </c>
      <c r="B13" s="154">
        <v>147909</v>
      </c>
      <c r="C13" s="117" t="s">
        <v>4</v>
      </c>
      <c r="D13" s="120">
        <v>2.9</v>
      </c>
      <c r="E13" s="256">
        <v>33890</v>
      </c>
      <c r="F13" s="258" t="s">
        <v>5</v>
      </c>
      <c r="G13" s="258" t="s">
        <v>6</v>
      </c>
      <c r="H13" s="258" t="s">
        <v>7</v>
      </c>
      <c r="I13" s="9">
        <v>2.9</v>
      </c>
      <c r="J13" s="10" t="s">
        <v>2</v>
      </c>
    </row>
    <row r="14" spans="1:10" ht="37.200000000000003" customHeight="1" x14ac:dyDescent="0.35">
      <c r="A14" s="166"/>
      <c r="B14" s="155"/>
      <c r="C14" s="118"/>
      <c r="D14" s="121"/>
      <c r="E14" s="257"/>
      <c r="F14" s="259"/>
      <c r="G14" s="259"/>
      <c r="H14" s="259"/>
      <c r="I14" s="13">
        <v>33890</v>
      </c>
      <c r="J14" s="14" t="s">
        <v>8</v>
      </c>
    </row>
    <row r="15" spans="1:10" ht="37.200000000000003" customHeight="1" x14ac:dyDescent="0.35">
      <c r="A15" s="83" t="s">
        <v>41</v>
      </c>
      <c r="B15" s="83"/>
      <c r="C15" s="83"/>
      <c r="D15" s="15">
        <f>D10+D13</f>
        <v>6</v>
      </c>
      <c r="E15" s="15">
        <f>SUM(E10:E14)</f>
        <v>55802</v>
      </c>
      <c r="F15" s="84"/>
      <c r="G15" s="85"/>
      <c r="H15" s="85"/>
      <c r="I15" s="85"/>
      <c r="J15" s="86"/>
    </row>
    <row r="16" spans="1:10" ht="37.200000000000003" customHeight="1" x14ac:dyDescent="0.35">
      <c r="A16" s="188" t="s">
        <v>29</v>
      </c>
      <c r="B16" s="189"/>
      <c r="C16" s="189"/>
      <c r="D16" s="189"/>
      <c r="E16" s="189"/>
      <c r="F16" s="189"/>
      <c r="G16" s="189"/>
      <c r="H16" s="189"/>
      <c r="I16" s="189"/>
      <c r="J16" s="190"/>
    </row>
    <row r="17" spans="1:12" ht="37.200000000000003" customHeight="1" x14ac:dyDescent="0.35">
      <c r="A17" s="165" t="s">
        <v>25</v>
      </c>
      <c r="B17" s="100" t="s">
        <v>21</v>
      </c>
      <c r="C17" s="100" t="s">
        <v>24</v>
      </c>
      <c r="D17" s="192" t="str">
        <f>'[1]Ангарская агломерация'!$D$3</f>
        <v>Протяженность и площадь покрытия дороги (улицы)</v>
      </c>
      <c r="E17" s="193"/>
      <c r="F17" s="254" t="str">
        <f>'[1]Ангарская агломерация'!$H$4</f>
        <v>Адрес участка</v>
      </c>
      <c r="G17" s="255"/>
      <c r="H17" s="260" t="s">
        <v>26</v>
      </c>
      <c r="I17" s="254" t="s">
        <v>27</v>
      </c>
      <c r="J17" s="261"/>
    </row>
    <row r="18" spans="1:12" ht="37.200000000000003" customHeight="1" x14ac:dyDescent="0.35">
      <c r="A18" s="191"/>
      <c r="B18" s="101"/>
      <c r="C18" s="101"/>
      <c r="D18" s="5" t="s">
        <v>9</v>
      </c>
      <c r="E18" s="5" t="s">
        <v>3</v>
      </c>
      <c r="F18" s="5" t="s">
        <v>22</v>
      </c>
      <c r="G18" s="5" t="s">
        <v>23</v>
      </c>
      <c r="H18" s="167"/>
      <c r="I18" s="6" t="s">
        <v>30</v>
      </c>
      <c r="J18" s="7" t="s">
        <v>31</v>
      </c>
    </row>
    <row r="19" spans="1:12" ht="37.200000000000003" customHeight="1" x14ac:dyDescent="0.35">
      <c r="A19" s="16">
        <v>1</v>
      </c>
      <c r="B19" s="17">
        <v>2</v>
      </c>
      <c r="C19" s="70">
        <v>3</v>
      </c>
      <c r="D19" s="18">
        <v>4</v>
      </c>
      <c r="E19" s="18">
        <v>5</v>
      </c>
      <c r="F19" s="18">
        <v>6</v>
      </c>
      <c r="G19" s="18">
        <v>7</v>
      </c>
      <c r="H19" s="12">
        <v>8</v>
      </c>
      <c r="I19" s="12">
        <v>9</v>
      </c>
      <c r="J19" s="16">
        <v>10</v>
      </c>
      <c r="K19" s="19"/>
      <c r="L19" s="19"/>
    </row>
    <row r="20" spans="1:12" ht="37.200000000000003" customHeight="1" x14ac:dyDescent="0.35">
      <c r="A20" s="98">
        <v>1</v>
      </c>
      <c r="B20" s="154">
        <v>146946</v>
      </c>
      <c r="C20" s="117" t="s">
        <v>11</v>
      </c>
      <c r="D20" s="120">
        <v>1.5</v>
      </c>
      <c r="E20" s="243">
        <v>20180</v>
      </c>
      <c r="F20" s="137" t="s">
        <v>72</v>
      </c>
      <c r="G20" s="252" t="s">
        <v>63</v>
      </c>
      <c r="H20" s="137" t="s">
        <v>7</v>
      </c>
      <c r="I20" s="20">
        <v>1.5</v>
      </c>
      <c r="J20" s="21" t="s">
        <v>2</v>
      </c>
      <c r="K20" s="19"/>
      <c r="L20" s="222"/>
    </row>
    <row r="21" spans="1:12" ht="37.200000000000003" customHeight="1" x14ac:dyDescent="0.35">
      <c r="A21" s="113"/>
      <c r="B21" s="155"/>
      <c r="C21" s="118"/>
      <c r="D21" s="121"/>
      <c r="E21" s="244"/>
      <c r="F21" s="229"/>
      <c r="G21" s="253"/>
      <c r="H21" s="138"/>
      <c r="I21" s="20">
        <v>20180</v>
      </c>
      <c r="J21" s="22" t="s">
        <v>8</v>
      </c>
      <c r="K21" s="19"/>
      <c r="L21" s="222"/>
    </row>
    <row r="22" spans="1:12" ht="37.200000000000003" customHeight="1" x14ac:dyDescent="0.35">
      <c r="A22" s="107"/>
      <c r="B22" s="108"/>
      <c r="C22" s="101"/>
      <c r="D22" s="101"/>
      <c r="E22" s="198"/>
      <c r="F22" s="101"/>
      <c r="G22" s="247"/>
      <c r="H22" s="23" t="s">
        <v>10</v>
      </c>
      <c r="I22" s="20">
        <v>8862</v>
      </c>
      <c r="J22" s="22" t="s">
        <v>8</v>
      </c>
      <c r="K22" s="19"/>
      <c r="L22" s="222"/>
    </row>
    <row r="23" spans="1:12" ht="37.200000000000003" customHeight="1" x14ac:dyDescent="0.35">
      <c r="A23" s="98">
        <v>2</v>
      </c>
      <c r="B23" s="154">
        <v>147064</v>
      </c>
      <c r="C23" s="117" t="s">
        <v>123</v>
      </c>
      <c r="D23" s="120">
        <v>1.5</v>
      </c>
      <c r="E23" s="134">
        <v>12000</v>
      </c>
      <c r="F23" s="134" t="s">
        <v>89</v>
      </c>
      <c r="G23" s="120" t="s">
        <v>88</v>
      </c>
      <c r="H23" s="172" t="s">
        <v>7</v>
      </c>
      <c r="I23" s="24">
        <v>1.5</v>
      </c>
      <c r="J23" s="25" t="s">
        <v>2</v>
      </c>
      <c r="K23" s="19"/>
      <c r="L23" s="234"/>
    </row>
    <row r="24" spans="1:12" ht="37.200000000000003" customHeight="1" x14ac:dyDescent="0.35">
      <c r="A24" s="113"/>
      <c r="B24" s="155"/>
      <c r="C24" s="118"/>
      <c r="D24" s="121"/>
      <c r="E24" s="135"/>
      <c r="F24" s="135"/>
      <c r="G24" s="121"/>
      <c r="H24" s="215"/>
      <c r="I24" s="22">
        <v>12000</v>
      </c>
      <c r="J24" s="22" t="s">
        <v>8</v>
      </c>
      <c r="K24" s="19"/>
      <c r="L24" s="235"/>
    </row>
    <row r="25" spans="1:12" ht="37.200000000000003" customHeight="1" x14ac:dyDescent="0.35">
      <c r="A25" s="107"/>
      <c r="B25" s="198"/>
      <c r="C25" s="101"/>
      <c r="D25" s="101"/>
      <c r="E25" s="101"/>
      <c r="F25" s="101"/>
      <c r="G25" s="247"/>
      <c r="H25" s="74" t="s">
        <v>10</v>
      </c>
      <c r="I25" s="26">
        <v>6000</v>
      </c>
      <c r="J25" s="26" t="s">
        <v>8</v>
      </c>
      <c r="K25" s="19"/>
      <c r="L25" s="235"/>
    </row>
    <row r="26" spans="1:12" ht="37.200000000000003" customHeight="1" x14ac:dyDescent="0.35">
      <c r="A26" s="98">
        <v>3</v>
      </c>
      <c r="B26" s="114">
        <v>147225</v>
      </c>
      <c r="C26" s="240" t="s">
        <v>12</v>
      </c>
      <c r="D26" s="120">
        <v>1.1000000000000001</v>
      </c>
      <c r="E26" s="134">
        <v>8400</v>
      </c>
      <c r="F26" s="250" t="s">
        <v>64</v>
      </c>
      <c r="G26" s="250" t="s">
        <v>99</v>
      </c>
      <c r="H26" s="172" t="s">
        <v>7</v>
      </c>
      <c r="I26" s="27">
        <v>1.1000000000000001</v>
      </c>
      <c r="J26" s="22" t="s">
        <v>2</v>
      </c>
      <c r="K26" s="19"/>
      <c r="L26" s="234"/>
    </row>
    <row r="27" spans="1:12" ht="36" customHeight="1" x14ac:dyDescent="0.35">
      <c r="A27" s="113"/>
      <c r="B27" s="115"/>
      <c r="C27" s="241"/>
      <c r="D27" s="121"/>
      <c r="E27" s="135"/>
      <c r="F27" s="251"/>
      <c r="G27" s="251"/>
      <c r="H27" s="215"/>
      <c r="I27" s="22">
        <v>8400</v>
      </c>
      <c r="J27" s="28" t="s">
        <v>8</v>
      </c>
      <c r="K27" s="19"/>
      <c r="L27" s="235"/>
    </row>
    <row r="28" spans="1:12" ht="36.75" customHeight="1" x14ac:dyDescent="0.35">
      <c r="A28" s="107"/>
      <c r="B28" s="198"/>
      <c r="C28" s="242"/>
      <c r="D28" s="101"/>
      <c r="E28" s="101"/>
      <c r="F28" s="242"/>
      <c r="G28" s="242"/>
      <c r="H28" s="29" t="s">
        <v>10</v>
      </c>
      <c r="I28" s="27">
        <v>3322</v>
      </c>
      <c r="J28" s="30" t="s">
        <v>8</v>
      </c>
      <c r="K28" s="19"/>
      <c r="L28" s="235"/>
    </row>
    <row r="29" spans="1:12" ht="42" customHeight="1" x14ac:dyDescent="0.35">
      <c r="A29" s="98">
        <v>4</v>
      </c>
      <c r="B29" s="114">
        <v>2879546</v>
      </c>
      <c r="C29" s="117" t="s">
        <v>124</v>
      </c>
      <c r="D29" s="120">
        <v>0.7</v>
      </c>
      <c r="E29" s="120">
        <v>5124</v>
      </c>
      <c r="F29" s="120" t="s">
        <v>91</v>
      </c>
      <c r="G29" s="120" t="s">
        <v>65</v>
      </c>
      <c r="H29" s="126" t="s">
        <v>7</v>
      </c>
      <c r="I29" s="31">
        <v>0.7</v>
      </c>
      <c r="J29" s="26" t="s">
        <v>2</v>
      </c>
      <c r="K29" s="19"/>
      <c r="L29" s="236"/>
    </row>
    <row r="30" spans="1:12" ht="44.25" customHeight="1" x14ac:dyDescent="0.35">
      <c r="A30" s="230"/>
      <c r="B30" s="115"/>
      <c r="C30" s="118"/>
      <c r="D30" s="121"/>
      <c r="E30" s="121"/>
      <c r="F30" s="121"/>
      <c r="G30" s="121"/>
      <c r="H30" s="128"/>
      <c r="I30" s="31">
        <v>5124</v>
      </c>
      <c r="J30" s="26" t="s">
        <v>8</v>
      </c>
      <c r="K30" s="19"/>
      <c r="L30" s="236"/>
    </row>
    <row r="31" spans="1:12" ht="37.200000000000003" customHeight="1" x14ac:dyDescent="0.35">
      <c r="A31" s="198"/>
      <c r="B31" s="116"/>
      <c r="C31" s="119"/>
      <c r="D31" s="122"/>
      <c r="E31" s="122"/>
      <c r="F31" s="122"/>
      <c r="G31" s="122"/>
      <c r="H31" s="32" t="s">
        <v>10</v>
      </c>
      <c r="I31" s="31">
        <v>3200</v>
      </c>
      <c r="J31" s="22" t="s">
        <v>8</v>
      </c>
      <c r="K31" s="19"/>
      <c r="L31" s="236"/>
    </row>
    <row r="32" spans="1:12" ht="37.200000000000003" customHeight="1" x14ac:dyDescent="0.35">
      <c r="A32" s="98">
        <v>5</v>
      </c>
      <c r="B32" s="114">
        <v>148240</v>
      </c>
      <c r="C32" s="117" t="s">
        <v>13</v>
      </c>
      <c r="D32" s="120">
        <v>1.6</v>
      </c>
      <c r="E32" s="243">
        <v>11200</v>
      </c>
      <c r="F32" s="137" t="s">
        <v>87</v>
      </c>
      <c r="G32" s="126" t="s">
        <v>84</v>
      </c>
      <c r="H32" s="248" t="s">
        <v>7</v>
      </c>
      <c r="I32" s="20">
        <v>1.6</v>
      </c>
      <c r="J32" s="21" t="s">
        <v>2</v>
      </c>
      <c r="K32" s="19"/>
      <c r="L32" s="222"/>
    </row>
    <row r="33" spans="1:12" ht="37.200000000000003" customHeight="1" x14ac:dyDescent="0.35">
      <c r="A33" s="113"/>
      <c r="B33" s="115"/>
      <c r="C33" s="118"/>
      <c r="D33" s="121"/>
      <c r="E33" s="244"/>
      <c r="F33" s="229"/>
      <c r="G33" s="127"/>
      <c r="H33" s="249"/>
      <c r="I33" s="20">
        <v>11200</v>
      </c>
      <c r="J33" s="21" t="s">
        <v>8</v>
      </c>
      <c r="K33" s="19"/>
      <c r="L33" s="222"/>
    </row>
    <row r="34" spans="1:12" ht="37.200000000000003" customHeight="1" x14ac:dyDescent="0.35">
      <c r="A34" s="107"/>
      <c r="B34" s="198"/>
      <c r="C34" s="101"/>
      <c r="D34" s="101"/>
      <c r="E34" s="198"/>
      <c r="F34" s="101"/>
      <c r="G34" s="247"/>
      <c r="H34" s="23" t="s">
        <v>10</v>
      </c>
      <c r="I34" s="20">
        <v>3200</v>
      </c>
      <c r="J34" s="21" t="s">
        <v>9</v>
      </c>
      <c r="K34" s="19"/>
      <c r="L34" s="222"/>
    </row>
    <row r="35" spans="1:12" ht="37.200000000000003" customHeight="1" x14ac:dyDescent="0.35">
      <c r="A35" s="98">
        <v>6</v>
      </c>
      <c r="B35" s="114">
        <v>147017</v>
      </c>
      <c r="C35" s="117" t="s">
        <v>20</v>
      </c>
      <c r="D35" s="120">
        <v>0.5</v>
      </c>
      <c r="E35" s="245">
        <v>3500</v>
      </c>
      <c r="F35" s="129" t="s">
        <v>66</v>
      </c>
      <c r="G35" s="129" t="s">
        <v>67</v>
      </c>
      <c r="H35" s="129" t="s">
        <v>7</v>
      </c>
      <c r="I35" s="27">
        <v>0.5</v>
      </c>
      <c r="J35" s="30" t="s">
        <v>2</v>
      </c>
      <c r="K35" s="19"/>
      <c r="L35" s="90"/>
    </row>
    <row r="36" spans="1:12" ht="37.200000000000003" customHeight="1" x14ac:dyDescent="0.35">
      <c r="A36" s="113"/>
      <c r="B36" s="115"/>
      <c r="C36" s="118"/>
      <c r="D36" s="121"/>
      <c r="E36" s="246"/>
      <c r="F36" s="221"/>
      <c r="G36" s="221"/>
      <c r="H36" s="130"/>
      <c r="I36" s="27">
        <v>3500</v>
      </c>
      <c r="J36" s="30" t="s">
        <v>8</v>
      </c>
      <c r="K36" s="19"/>
      <c r="L36" s="90"/>
    </row>
    <row r="37" spans="1:12" ht="37.200000000000003" customHeight="1" x14ac:dyDescent="0.35">
      <c r="A37" s="107"/>
      <c r="B37" s="198"/>
      <c r="C37" s="101"/>
      <c r="D37" s="101"/>
      <c r="E37" s="198"/>
      <c r="F37" s="101"/>
      <c r="G37" s="101"/>
      <c r="H37" s="29" t="s">
        <v>10</v>
      </c>
      <c r="I37" s="27">
        <v>2000</v>
      </c>
      <c r="J37" s="22" t="s">
        <v>8</v>
      </c>
      <c r="K37" s="19"/>
      <c r="L37" s="90"/>
    </row>
    <row r="38" spans="1:12" ht="37.200000000000003" customHeight="1" x14ac:dyDescent="0.35">
      <c r="A38" s="98">
        <v>7</v>
      </c>
      <c r="B38" s="114">
        <v>143726</v>
      </c>
      <c r="C38" s="117" t="s">
        <v>14</v>
      </c>
      <c r="D38" s="120">
        <v>1.5</v>
      </c>
      <c r="E38" s="243">
        <v>13500</v>
      </c>
      <c r="F38" s="137" t="s">
        <v>68</v>
      </c>
      <c r="G38" s="137" t="s">
        <v>85</v>
      </c>
      <c r="H38" s="137" t="s">
        <v>7</v>
      </c>
      <c r="I38" s="20">
        <v>1.5</v>
      </c>
      <c r="J38" s="21" t="s">
        <v>2</v>
      </c>
      <c r="K38" s="19"/>
      <c r="L38" s="222"/>
    </row>
    <row r="39" spans="1:12" ht="37.200000000000003" customHeight="1" x14ac:dyDescent="0.35">
      <c r="A39" s="113"/>
      <c r="B39" s="115"/>
      <c r="C39" s="118"/>
      <c r="D39" s="121"/>
      <c r="E39" s="244"/>
      <c r="F39" s="229"/>
      <c r="G39" s="229"/>
      <c r="H39" s="138"/>
      <c r="I39" s="20">
        <v>13500</v>
      </c>
      <c r="J39" s="21" t="s">
        <v>8</v>
      </c>
      <c r="K39" s="19"/>
      <c r="L39" s="222"/>
    </row>
    <row r="40" spans="1:12" ht="37.200000000000003" customHeight="1" x14ac:dyDescent="0.35">
      <c r="A40" s="107"/>
      <c r="B40" s="198"/>
      <c r="C40" s="101"/>
      <c r="D40" s="101"/>
      <c r="E40" s="198"/>
      <c r="F40" s="101"/>
      <c r="G40" s="101"/>
      <c r="H40" s="23" t="s">
        <v>10</v>
      </c>
      <c r="I40" s="20">
        <v>4500</v>
      </c>
      <c r="J40" s="22" t="s">
        <v>8</v>
      </c>
      <c r="K40" s="19"/>
      <c r="L40" s="222"/>
    </row>
    <row r="41" spans="1:12" ht="37.200000000000003" customHeight="1" x14ac:dyDescent="0.35">
      <c r="A41" s="98">
        <v>8</v>
      </c>
      <c r="B41" s="114">
        <v>148245</v>
      </c>
      <c r="C41" s="240" t="s">
        <v>125</v>
      </c>
      <c r="D41" s="120">
        <v>1.2</v>
      </c>
      <c r="E41" s="134">
        <v>8400</v>
      </c>
      <c r="F41" s="134" t="s">
        <v>92</v>
      </c>
      <c r="G41" s="134" t="s">
        <v>83</v>
      </c>
      <c r="H41" s="172" t="s">
        <v>7</v>
      </c>
      <c r="I41" s="26">
        <v>1.2</v>
      </c>
      <c r="J41" s="26" t="s">
        <v>2</v>
      </c>
      <c r="K41" s="19"/>
      <c r="L41" s="222"/>
    </row>
    <row r="42" spans="1:12" ht="37.200000000000003" customHeight="1" x14ac:dyDescent="0.35">
      <c r="A42" s="113"/>
      <c r="B42" s="115"/>
      <c r="C42" s="241"/>
      <c r="D42" s="121"/>
      <c r="E42" s="135"/>
      <c r="F42" s="135"/>
      <c r="G42" s="135"/>
      <c r="H42" s="215"/>
      <c r="I42" s="26">
        <v>8400</v>
      </c>
      <c r="J42" s="26" t="s">
        <v>8</v>
      </c>
      <c r="K42" s="19"/>
      <c r="L42" s="222"/>
    </row>
    <row r="43" spans="1:12" ht="37.200000000000003" customHeight="1" x14ac:dyDescent="0.35">
      <c r="A43" s="107"/>
      <c r="B43" s="198"/>
      <c r="C43" s="242"/>
      <c r="D43" s="101"/>
      <c r="E43" s="101"/>
      <c r="F43" s="101"/>
      <c r="G43" s="101"/>
      <c r="H43" s="74" t="s">
        <v>10</v>
      </c>
      <c r="I43" s="26">
        <v>4800</v>
      </c>
      <c r="J43" s="22" t="s">
        <v>8</v>
      </c>
      <c r="K43" s="19"/>
      <c r="L43" s="222"/>
    </row>
    <row r="44" spans="1:12" ht="37.200000000000003" customHeight="1" x14ac:dyDescent="0.35">
      <c r="A44" s="98">
        <v>9</v>
      </c>
      <c r="B44" s="114">
        <v>147175</v>
      </c>
      <c r="C44" s="117" t="s">
        <v>126</v>
      </c>
      <c r="D44" s="120">
        <v>0.5</v>
      </c>
      <c r="E44" s="134">
        <v>3500</v>
      </c>
      <c r="F44" s="134" t="s">
        <v>69</v>
      </c>
      <c r="G44" s="134" t="s">
        <v>70</v>
      </c>
      <c r="H44" s="172" t="s">
        <v>7</v>
      </c>
      <c r="I44" s="26">
        <v>0.5</v>
      </c>
      <c r="J44" s="26" t="s">
        <v>2</v>
      </c>
      <c r="K44" s="19"/>
      <c r="L44" s="222"/>
    </row>
    <row r="45" spans="1:12" ht="37.200000000000003" customHeight="1" x14ac:dyDescent="0.35">
      <c r="A45" s="113"/>
      <c r="B45" s="115"/>
      <c r="C45" s="118"/>
      <c r="D45" s="121"/>
      <c r="E45" s="135"/>
      <c r="F45" s="135"/>
      <c r="G45" s="135"/>
      <c r="H45" s="215"/>
      <c r="I45" s="26">
        <v>3500</v>
      </c>
      <c r="J45" s="26" t="s">
        <v>8</v>
      </c>
      <c r="K45" s="19"/>
      <c r="L45" s="222"/>
    </row>
    <row r="46" spans="1:12" ht="37.200000000000003" customHeight="1" x14ac:dyDescent="0.35">
      <c r="A46" s="107"/>
      <c r="B46" s="198"/>
      <c r="C46" s="101"/>
      <c r="D46" s="101"/>
      <c r="E46" s="101"/>
      <c r="F46" s="101"/>
      <c r="G46" s="101"/>
      <c r="H46" s="74" t="s">
        <v>10</v>
      </c>
      <c r="I46" s="26">
        <v>2000</v>
      </c>
      <c r="J46" s="22" t="s">
        <v>8</v>
      </c>
      <c r="K46" s="19"/>
      <c r="L46" s="222"/>
    </row>
    <row r="47" spans="1:12" ht="37.200000000000003" customHeight="1" x14ac:dyDescent="0.35">
      <c r="A47" s="144">
        <v>10</v>
      </c>
      <c r="B47" s="114">
        <v>147038</v>
      </c>
      <c r="C47" s="117" t="s">
        <v>127</v>
      </c>
      <c r="D47" s="120">
        <v>0.5</v>
      </c>
      <c r="E47" s="134">
        <v>3500</v>
      </c>
      <c r="F47" s="134" t="s">
        <v>71</v>
      </c>
      <c r="G47" s="134" t="s">
        <v>86</v>
      </c>
      <c r="H47" s="172" t="s">
        <v>7</v>
      </c>
      <c r="I47" s="26">
        <v>0.5</v>
      </c>
      <c r="J47" s="26" t="s">
        <v>2</v>
      </c>
      <c r="K47" s="19"/>
      <c r="L47" s="236"/>
    </row>
    <row r="48" spans="1:12" ht="37.200000000000003" customHeight="1" x14ac:dyDescent="0.35">
      <c r="A48" s="144"/>
      <c r="B48" s="115"/>
      <c r="C48" s="118"/>
      <c r="D48" s="121"/>
      <c r="E48" s="135"/>
      <c r="F48" s="135"/>
      <c r="G48" s="135"/>
      <c r="H48" s="215"/>
      <c r="I48" s="26">
        <v>3500</v>
      </c>
      <c r="J48" s="26" t="s">
        <v>8</v>
      </c>
      <c r="K48" s="19"/>
      <c r="L48" s="236"/>
    </row>
    <row r="49" spans="1:12" ht="37.200000000000003" customHeight="1" x14ac:dyDescent="0.35">
      <c r="A49" s="144"/>
      <c r="B49" s="230"/>
      <c r="C49" s="210"/>
      <c r="D49" s="210"/>
      <c r="E49" s="210"/>
      <c r="F49" s="210"/>
      <c r="G49" s="210"/>
      <c r="H49" s="73" t="s">
        <v>10</v>
      </c>
      <c r="I49" s="33">
        <v>2000</v>
      </c>
      <c r="J49" s="34" t="s">
        <v>8</v>
      </c>
      <c r="K49" s="19"/>
      <c r="L49" s="236"/>
    </row>
    <row r="50" spans="1:12" ht="37.200000000000003" customHeight="1" x14ac:dyDescent="0.35">
      <c r="A50" s="98">
        <v>11</v>
      </c>
      <c r="B50" s="98">
        <v>146756</v>
      </c>
      <c r="C50" s="172" t="s">
        <v>100</v>
      </c>
      <c r="D50" s="172">
        <v>0.7</v>
      </c>
      <c r="E50" s="134">
        <v>4752</v>
      </c>
      <c r="F50" s="172" t="s">
        <v>101</v>
      </c>
      <c r="G50" s="172" t="s">
        <v>102</v>
      </c>
      <c r="H50" s="172" t="s">
        <v>7</v>
      </c>
      <c r="I50" s="22">
        <v>0.7</v>
      </c>
      <c r="J50" s="22" t="s">
        <v>2</v>
      </c>
      <c r="K50" s="19"/>
      <c r="L50" s="35"/>
    </row>
    <row r="51" spans="1:12" ht="37.200000000000003" customHeight="1" x14ac:dyDescent="0.35">
      <c r="A51" s="225"/>
      <c r="B51" s="113"/>
      <c r="C51" s="173"/>
      <c r="D51" s="152"/>
      <c r="E51" s="149"/>
      <c r="F51" s="152"/>
      <c r="G51" s="152"/>
      <c r="H51" s="173"/>
      <c r="I51" s="134">
        <v>4752</v>
      </c>
      <c r="J51" s="134" t="s">
        <v>8</v>
      </c>
      <c r="K51" s="19"/>
      <c r="L51" s="35"/>
    </row>
    <row r="52" spans="1:12" ht="37.200000000000003" customHeight="1" x14ac:dyDescent="0.35">
      <c r="A52" s="162"/>
      <c r="B52" s="107"/>
      <c r="C52" s="215"/>
      <c r="D52" s="153"/>
      <c r="E52" s="150"/>
      <c r="F52" s="153"/>
      <c r="G52" s="153"/>
      <c r="H52" s="153"/>
      <c r="I52" s="141"/>
      <c r="J52" s="141"/>
      <c r="K52" s="19"/>
      <c r="L52" s="35"/>
    </row>
    <row r="53" spans="1:12" ht="50.25" customHeight="1" x14ac:dyDescent="0.35">
      <c r="A53" s="91" t="s">
        <v>40</v>
      </c>
      <c r="B53" s="91"/>
      <c r="C53" s="91"/>
      <c r="D53" s="36">
        <f>SUM(D20:D52)</f>
        <v>11.299999999999999</v>
      </c>
      <c r="E53" s="36">
        <f>SUM(E20:E52)</f>
        <v>94056</v>
      </c>
      <c r="F53" s="92"/>
      <c r="G53" s="238"/>
      <c r="H53" s="238"/>
      <c r="I53" s="238"/>
      <c r="J53" s="239"/>
      <c r="K53" s="19"/>
      <c r="L53" s="19"/>
    </row>
    <row r="54" spans="1:12" ht="37.200000000000003" customHeight="1" x14ac:dyDescent="0.35">
      <c r="A54" s="95" t="s">
        <v>32</v>
      </c>
      <c r="B54" s="206"/>
      <c r="C54" s="206"/>
      <c r="D54" s="206"/>
      <c r="E54" s="206"/>
      <c r="F54" s="206"/>
      <c r="G54" s="206"/>
      <c r="H54" s="206"/>
      <c r="I54" s="206"/>
      <c r="J54" s="207"/>
      <c r="K54" s="19"/>
      <c r="L54" s="19"/>
    </row>
    <row r="55" spans="1:12" ht="37.200000000000003" customHeight="1" x14ac:dyDescent="0.35">
      <c r="A55" s="98" t="s">
        <v>25</v>
      </c>
      <c r="B55" s="100" t="s">
        <v>21</v>
      </c>
      <c r="C55" s="100" t="s">
        <v>24</v>
      </c>
      <c r="D55" s="102" t="str">
        <f>'[1]Ангарская агломерация'!$D$3</f>
        <v>Протяженность и площадь покрытия дороги (улицы)</v>
      </c>
      <c r="E55" s="103"/>
      <c r="F55" s="104" t="str">
        <f>'[1]Ангарская агломерация'!$H$4</f>
        <v>Адрес участка</v>
      </c>
      <c r="G55" s="105"/>
      <c r="H55" s="106" t="s">
        <v>26</v>
      </c>
      <c r="I55" s="104" t="s">
        <v>27</v>
      </c>
      <c r="J55" s="108"/>
      <c r="K55" s="19"/>
      <c r="L55" s="19"/>
    </row>
    <row r="56" spans="1:12" ht="37.200000000000003" customHeight="1" x14ac:dyDescent="0.35">
      <c r="A56" s="99"/>
      <c r="B56" s="101"/>
      <c r="C56" s="101"/>
      <c r="D56" s="18" t="s">
        <v>9</v>
      </c>
      <c r="E56" s="18" t="s">
        <v>3</v>
      </c>
      <c r="F56" s="18" t="s">
        <v>22</v>
      </c>
      <c r="G56" s="18" t="s">
        <v>23</v>
      </c>
      <c r="H56" s="107"/>
      <c r="I56" s="12" t="s">
        <v>30</v>
      </c>
      <c r="J56" s="28" t="s">
        <v>31</v>
      </c>
      <c r="K56" s="19"/>
      <c r="L56" s="19"/>
    </row>
    <row r="57" spans="1:12" ht="37.200000000000003" customHeight="1" x14ac:dyDescent="0.35">
      <c r="A57" s="16">
        <v>1</v>
      </c>
      <c r="B57" s="17">
        <v>2</v>
      </c>
      <c r="C57" s="70">
        <v>3</v>
      </c>
      <c r="D57" s="18">
        <v>4</v>
      </c>
      <c r="E57" s="18">
        <v>5</v>
      </c>
      <c r="F57" s="18">
        <v>6</v>
      </c>
      <c r="G57" s="18">
        <v>7</v>
      </c>
      <c r="H57" s="12">
        <v>8</v>
      </c>
      <c r="I57" s="12">
        <v>9</v>
      </c>
      <c r="J57" s="16">
        <v>10</v>
      </c>
      <c r="K57" s="19"/>
      <c r="L57" s="19"/>
    </row>
    <row r="58" spans="1:12" ht="37.200000000000003" customHeight="1" x14ac:dyDescent="0.35">
      <c r="A58" s="98">
        <v>1</v>
      </c>
      <c r="B58" s="114">
        <v>147615</v>
      </c>
      <c r="C58" s="117" t="s">
        <v>15</v>
      </c>
      <c r="D58" s="158">
        <v>0.8</v>
      </c>
      <c r="E58" s="148">
        <v>19600</v>
      </c>
      <c r="F58" s="137" t="s">
        <v>93</v>
      </c>
      <c r="G58" s="137" t="s">
        <v>94</v>
      </c>
      <c r="H58" s="137" t="s">
        <v>7</v>
      </c>
      <c r="I58" s="24">
        <v>0.8</v>
      </c>
      <c r="J58" s="25" t="s">
        <v>2</v>
      </c>
      <c r="K58" s="19"/>
      <c r="L58" s="234"/>
    </row>
    <row r="59" spans="1:12" ht="37.200000000000003" customHeight="1" x14ac:dyDescent="0.35">
      <c r="A59" s="113"/>
      <c r="B59" s="115"/>
      <c r="C59" s="118"/>
      <c r="D59" s="159"/>
      <c r="E59" s="149"/>
      <c r="F59" s="229"/>
      <c r="G59" s="229"/>
      <c r="H59" s="215"/>
      <c r="I59" s="24">
        <v>19600</v>
      </c>
      <c r="J59" s="21" t="s">
        <v>8</v>
      </c>
      <c r="K59" s="19"/>
      <c r="L59" s="234"/>
    </row>
    <row r="60" spans="1:12" ht="37.200000000000003" customHeight="1" x14ac:dyDescent="0.35">
      <c r="A60" s="113"/>
      <c r="B60" s="115"/>
      <c r="C60" s="118"/>
      <c r="D60" s="159"/>
      <c r="E60" s="149"/>
      <c r="F60" s="229"/>
      <c r="G60" s="229"/>
      <c r="H60" s="70" t="s">
        <v>115</v>
      </c>
      <c r="I60" s="24">
        <v>0.8</v>
      </c>
      <c r="J60" s="21" t="s">
        <v>9</v>
      </c>
      <c r="K60" s="19"/>
      <c r="L60" s="234"/>
    </row>
    <row r="61" spans="1:12" ht="37.200000000000003" customHeight="1" x14ac:dyDescent="0.35">
      <c r="A61" s="107"/>
      <c r="B61" s="116"/>
      <c r="C61" s="119"/>
      <c r="D61" s="232"/>
      <c r="E61" s="150"/>
      <c r="F61" s="138"/>
      <c r="G61" s="138"/>
      <c r="H61" s="23" t="s">
        <v>10</v>
      </c>
      <c r="I61" s="20">
        <v>2800</v>
      </c>
      <c r="J61" s="21" t="s">
        <v>8</v>
      </c>
      <c r="K61" s="19"/>
      <c r="L61" s="234"/>
    </row>
    <row r="62" spans="1:12" s="38" customFormat="1" ht="37.200000000000003" customHeight="1" x14ac:dyDescent="0.35">
      <c r="A62" s="98">
        <v>2</v>
      </c>
      <c r="B62" s="114">
        <v>148296</v>
      </c>
      <c r="C62" s="117" t="s">
        <v>16</v>
      </c>
      <c r="D62" s="158">
        <v>0.7</v>
      </c>
      <c r="E62" s="148">
        <v>4900</v>
      </c>
      <c r="F62" s="137" t="s">
        <v>73</v>
      </c>
      <c r="G62" s="137" t="s">
        <v>95</v>
      </c>
      <c r="H62" s="137" t="s">
        <v>7</v>
      </c>
      <c r="I62" s="20">
        <v>0.7</v>
      </c>
      <c r="J62" s="25" t="s">
        <v>2</v>
      </c>
      <c r="K62" s="37"/>
      <c r="L62" s="237"/>
    </row>
    <row r="63" spans="1:12" s="38" customFormat="1" ht="37.200000000000003" customHeight="1" x14ac:dyDescent="0.35">
      <c r="A63" s="113"/>
      <c r="B63" s="115"/>
      <c r="C63" s="118"/>
      <c r="D63" s="159"/>
      <c r="E63" s="149"/>
      <c r="F63" s="229"/>
      <c r="G63" s="229"/>
      <c r="H63" s="215"/>
      <c r="I63" s="20">
        <v>4900</v>
      </c>
      <c r="J63" s="21" t="s">
        <v>8</v>
      </c>
      <c r="K63" s="37"/>
      <c r="L63" s="237"/>
    </row>
    <row r="64" spans="1:12" s="38" customFormat="1" ht="37.200000000000003" customHeight="1" x14ac:dyDescent="0.35">
      <c r="A64" s="113"/>
      <c r="B64" s="115"/>
      <c r="C64" s="118"/>
      <c r="D64" s="159"/>
      <c r="E64" s="149"/>
      <c r="F64" s="229"/>
      <c r="G64" s="229"/>
      <c r="H64" s="70" t="s">
        <v>115</v>
      </c>
      <c r="I64" s="20">
        <v>0.7</v>
      </c>
      <c r="J64" s="21" t="s">
        <v>9</v>
      </c>
      <c r="K64" s="37"/>
      <c r="L64" s="237"/>
    </row>
    <row r="65" spans="1:12" s="38" customFormat="1" ht="37.200000000000003" customHeight="1" x14ac:dyDescent="0.35">
      <c r="A65" s="107"/>
      <c r="B65" s="198"/>
      <c r="C65" s="101"/>
      <c r="D65" s="141"/>
      <c r="E65" s="141"/>
      <c r="F65" s="101"/>
      <c r="G65" s="101"/>
      <c r="H65" s="23" t="s">
        <v>10</v>
      </c>
      <c r="I65" s="20">
        <v>2800</v>
      </c>
      <c r="J65" s="21" t="s">
        <v>8</v>
      </c>
      <c r="K65" s="37"/>
      <c r="L65" s="237"/>
    </row>
    <row r="66" spans="1:12" ht="37.200000000000003" customHeight="1" x14ac:dyDescent="0.35">
      <c r="A66" s="98">
        <v>3</v>
      </c>
      <c r="B66" s="98">
        <v>148769</v>
      </c>
      <c r="C66" s="145" t="s">
        <v>43</v>
      </c>
      <c r="D66" s="148">
        <v>0.3</v>
      </c>
      <c r="E66" s="148">
        <v>2100</v>
      </c>
      <c r="F66" s="172" t="s">
        <v>74</v>
      </c>
      <c r="G66" s="172" t="s">
        <v>75</v>
      </c>
      <c r="H66" s="137" t="s">
        <v>7</v>
      </c>
      <c r="I66" s="20">
        <v>0.3</v>
      </c>
      <c r="J66" s="25" t="s">
        <v>2</v>
      </c>
      <c r="K66" s="19"/>
      <c r="L66" s="39"/>
    </row>
    <row r="67" spans="1:12" ht="37.200000000000003" customHeight="1" x14ac:dyDescent="0.35">
      <c r="A67" s="113"/>
      <c r="B67" s="113"/>
      <c r="C67" s="173"/>
      <c r="D67" s="149"/>
      <c r="E67" s="149"/>
      <c r="F67" s="173"/>
      <c r="G67" s="173"/>
      <c r="H67" s="215"/>
      <c r="I67" s="20">
        <v>2100</v>
      </c>
      <c r="J67" s="21" t="s">
        <v>8</v>
      </c>
      <c r="K67" s="19"/>
      <c r="L67" s="39"/>
    </row>
    <row r="68" spans="1:12" ht="37.200000000000003" customHeight="1" x14ac:dyDescent="0.35">
      <c r="A68" s="113"/>
      <c r="B68" s="113"/>
      <c r="C68" s="173"/>
      <c r="D68" s="149"/>
      <c r="E68" s="149"/>
      <c r="F68" s="173"/>
      <c r="G68" s="173"/>
      <c r="H68" s="70" t="s">
        <v>115</v>
      </c>
      <c r="I68" s="20">
        <v>0.3</v>
      </c>
      <c r="J68" s="21" t="s">
        <v>9</v>
      </c>
      <c r="K68" s="19"/>
      <c r="L68" s="39"/>
    </row>
    <row r="69" spans="1:12" ht="37.200000000000003" customHeight="1" x14ac:dyDescent="0.35">
      <c r="A69" s="107"/>
      <c r="B69" s="107"/>
      <c r="C69" s="215"/>
      <c r="D69" s="150"/>
      <c r="E69" s="150"/>
      <c r="F69" s="215"/>
      <c r="G69" s="215"/>
      <c r="H69" s="23" t="s">
        <v>10</v>
      </c>
      <c r="I69" s="20">
        <v>600</v>
      </c>
      <c r="J69" s="21" t="s">
        <v>8</v>
      </c>
      <c r="K69" s="19"/>
      <c r="L69" s="39"/>
    </row>
    <row r="70" spans="1:12" ht="37.200000000000003" customHeight="1" x14ac:dyDescent="0.35">
      <c r="A70" s="98">
        <v>4</v>
      </c>
      <c r="B70" s="114">
        <v>147093</v>
      </c>
      <c r="C70" s="117" t="s">
        <v>128</v>
      </c>
      <c r="D70" s="158">
        <v>1.9</v>
      </c>
      <c r="E70" s="148">
        <v>13300</v>
      </c>
      <c r="F70" s="137" t="s">
        <v>76</v>
      </c>
      <c r="G70" s="137" t="s">
        <v>77</v>
      </c>
      <c r="H70" s="137" t="s">
        <v>7</v>
      </c>
      <c r="I70" s="20">
        <v>1.9</v>
      </c>
      <c r="J70" s="25" t="s">
        <v>2</v>
      </c>
      <c r="K70" s="19"/>
      <c r="L70" s="236"/>
    </row>
    <row r="71" spans="1:12" ht="37.200000000000003" customHeight="1" x14ac:dyDescent="0.35">
      <c r="A71" s="113"/>
      <c r="B71" s="115"/>
      <c r="C71" s="118"/>
      <c r="D71" s="159"/>
      <c r="E71" s="149"/>
      <c r="F71" s="229"/>
      <c r="G71" s="229"/>
      <c r="H71" s="215"/>
      <c r="I71" s="22">
        <v>13300</v>
      </c>
      <c r="J71" s="21" t="s">
        <v>8</v>
      </c>
      <c r="K71" s="19"/>
      <c r="L71" s="236"/>
    </row>
    <row r="72" spans="1:12" ht="37.200000000000003" customHeight="1" x14ac:dyDescent="0.35">
      <c r="A72" s="113"/>
      <c r="B72" s="115"/>
      <c r="C72" s="118"/>
      <c r="D72" s="159"/>
      <c r="E72" s="149"/>
      <c r="F72" s="229"/>
      <c r="G72" s="229"/>
      <c r="H72" s="70" t="s">
        <v>115</v>
      </c>
      <c r="I72" s="22">
        <v>1.9</v>
      </c>
      <c r="J72" s="21" t="s">
        <v>9</v>
      </c>
      <c r="K72" s="19"/>
      <c r="L72" s="236"/>
    </row>
    <row r="73" spans="1:12" ht="37.200000000000003" customHeight="1" x14ac:dyDescent="0.35">
      <c r="A73" s="107"/>
      <c r="B73" s="198"/>
      <c r="C73" s="101"/>
      <c r="D73" s="141"/>
      <c r="E73" s="141"/>
      <c r="F73" s="101"/>
      <c r="G73" s="138"/>
      <c r="H73" s="23" t="s">
        <v>10</v>
      </c>
      <c r="I73" s="20">
        <v>3800</v>
      </c>
      <c r="J73" s="21" t="s">
        <v>8</v>
      </c>
      <c r="K73" s="19"/>
      <c r="L73" s="236"/>
    </row>
    <row r="74" spans="1:12" ht="37.200000000000003" customHeight="1" x14ac:dyDescent="0.35">
      <c r="A74" s="98">
        <v>5</v>
      </c>
      <c r="B74" s="114">
        <v>146950</v>
      </c>
      <c r="C74" s="117" t="s">
        <v>18</v>
      </c>
      <c r="D74" s="120">
        <v>1.1000000000000001</v>
      </c>
      <c r="E74" s="134">
        <v>8800</v>
      </c>
      <c r="F74" s="129" t="s">
        <v>47</v>
      </c>
      <c r="G74" s="129" t="s">
        <v>48</v>
      </c>
      <c r="H74" s="137" t="s">
        <v>7</v>
      </c>
      <c r="I74" s="22">
        <v>1.1000000000000001</v>
      </c>
      <c r="J74" s="25" t="s">
        <v>2</v>
      </c>
      <c r="K74" s="19"/>
      <c r="L74" s="35"/>
    </row>
    <row r="75" spans="1:12" ht="37.200000000000003" customHeight="1" x14ac:dyDescent="0.35">
      <c r="A75" s="113"/>
      <c r="B75" s="115"/>
      <c r="C75" s="118"/>
      <c r="D75" s="121"/>
      <c r="E75" s="135"/>
      <c r="F75" s="221"/>
      <c r="G75" s="221"/>
      <c r="H75" s="215"/>
      <c r="I75" s="22">
        <v>8800</v>
      </c>
      <c r="J75" s="21" t="s">
        <v>8</v>
      </c>
      <c r="K75" s="19"/>
      <c r="L75" s="35"/>
    </row>
    <row r="76" spans="1:12" ht="37.200000000000003" customHeight="1" x14ac:dyDescent="0.35">
      <c r="A76" s="113"/>
      <c r="B76" s="115"/>
      <c r="C76" s="118"/>
      <c r="D76" s="121"/>
      <c r="E76" s="135"/>
      <c r="F76" s="221"/>
      <c r="G76" s="221"/>
      <c r="H76" s="70" t="s">
        <v>115</v>
      </c>
      <c r="I76" s="22">
        <v>1.1000000000000001</v>
      </c>
      <c r="J76" s="21" t="s">
        <v>9</v>
      </c>
      <c r="K76" s="19"/>
      <c r="L76" s="35"/>
    </row>
    <row r="77" spans="1:12" ht="37.200000000000003" customHeight="1" x14ac:dyDescent="0.35">
      <c r="A77" s="107"/>
      <c r="B77" s="198"/>
      <c r="C77" s="101"/>
      <c r="D77" s="101"/>
      <c r="E77" s="101"/>
      <c r="F77" s="101"/>
      <c r="G77" s="101"/>
      <c r="H77" s="23" t="s">
        <v>10</v>
      </c>
      <c r="I77" s="27">
        <v>3200</v>
      </c>
      <c r="J77" s="21" t="s">
        <v>8</v>
      </c>
      <c r="K77" s="19"/>
      <c r="L77" s="35"/>
    </row>
    <row r="78" spans="1:12" ht="37.200000000000003" customHeight="1" x14ac:dyDescent="0.35">
      <c r="A78" s="98">
        <v>6</v>
      </c>
      <c r="B78" s="114">
        <v>148112</v>
      </c>
      <c r="C78" s="117" t="s">
        <v>50</v>
      </c>
      <c r="D78" s="120">
        <v>0.5</v>
      </c>
      <c r="E78" s="134">
        <v>3500</v>
      </c>
      <c r="F78" s="134" t="s">
        <v>51</v>
      </c>
      <c r="G78" s="134" t="s">
        <v>52</v>
      </c>
      <c r="H78" s="137" t="s">
        <v>7</v>
      </c>
      <c r="I78" s="26">
        <v>0.5</v>
      </c>
      <c r="J78" s="25" t="s">
        <v>2</v>
      </c>
      <c r="K78" s="19"/>
      <c r="L78" s="234"/>
    </row>
    <row r="79" spans="1:12" ht="37.200000000000003" customHeight="1" x14ac:dyDescent="0.35">
      <c r="A79" s="230"/>
      <c r="B79" s="115"/>
      <c r="C79" s="118"/>
      <c r="D79" s="121"/>
      <c r="E79" s="135"/>
      <c r="F79" s="135"/>
      <c r="G79" s="135"/>
      <c r="H79" s="215"/>
      <c r="I79" s="26">
        <v>3500</v>
      </c>
      <c r="J79" s="21" t="s">
        <v>8</v>
      </c>
      <c r="K79" s="19"/>
      <c r="L79" s="235"/>
    </row>
    <row r="80" spans="1:12" ht="37.200000000000003" customHeight="1" x14ac:dyDescent="0.35">
      <c r="A80" s="230"/>
      <c r="B80" s="115"/>
      <c r="C80" s="118"/>
      <c r="D80" s="121"/>
      <c r="E80" s="135"/>
      <c r="F80" s="135"/>
      <c r="G80" s="135"/>
      <c r="H80" s="70" t="s">
        <v>115</v>
      </c>
      <c r="I80" s="26">
        <v>0.5</v>
      </c>
      <c r="J80" s="21" t="s">
        <v>9</v>
      </c>
      <c r="K80" s="19"/>
      <c r="L80" s="235"/>
    </row>
    <row r="81" spans="1:12" ht="37.200000000000003" customHeight="1" x14ac:dyDescent="0.35">
      <c r="A81" s="198"/>
      <c r="B81" s="198"/>
      <c r="C81" s="101"/>
      <c r="D81" s="101"/>
      <c r="E81" s="101"/>
      <c r="F81" s="101"/>
      <c r="G81" s="101"/>
      <c r="H81" s="23" t="s">
        <v>10</v>
      </c>
      <c r="I81" s="26">
        <v>3000</v>
      </c>
      <c r="J81" s="21" t="s">
        <v>8</v>
      </c>
      <c r="K81" s="19"/>
      <c r="L81" s="235"/>
    </row>
    <row r="82" spans="1:12" ht="37.200000000000003" customHeight="1" x14ac:dyDescent="0.35">
      <c r="A82" s="165">
        <v>7</v>
      </c>
      <c r="B82" s="98">
        <v>147837</v>
      </c>
      <c r="C82" s="117" t="s">
        <v>45</v>
      </c>
      <c r="D82" s="148">
        <v>0.6</v>
      </c>
      <c r="E82" s="40"/>
      <c r="F82" s="148" t="s">
        <v>96</v>
      </c>
      <c r="G82" s="148" t="s">
        <v>78</v>
      </c>
      <c r="H82" s="137" t="s">
        <v>7</v>
      </c>
      <c r="I82" s="41">
        <v>0.6</v>
      </c>
      <c r="J82" s="25" t="s">
        <v>2</v>
      </c>
    </row>
    <row r="83" spans="1:12" ht="37.200000000000003" customHeight="1" x14ac:dyDescent="0.35">
      <c r="A83" s="166"/>
      <c r="B83" s="113"/>
      <c r="C83" s="118"/>
      <c r="D83" s="149"/>
      <c r="E83" s="149">
        <v>4200</v>
      </c>
      <c r="F83" s="149"/>
      <c r="G83" s="149"/>
      <c r="H83" s="215"/>
      <c r="I83" s="42">
        <v>4200</v>
      </c>
      <c r="J83" s="21" t="s">
        <v>8</v>
      </c>
    </row>
    <row r="84" spans="1:12" ht="37.200000000000003" customHeight="1" x14ac:dyDescent="0.35">
      <c r="A84" s="166"/>
      <c r="B84" s="113"/>
      <c r="C84" s="118"/>
      <c r="D84" s="149"/>
      <c r="E84" s="149"/>
      <c r="F84" s="149"/>
      <c r="G84" s="149"/>
      <c r="H84" s="70" t="s">
        <v>115</v>
      </c>
      <c r="I84" s="42">
        <v>0.6</v>
      </c>
      <c r="J84" s="21" t="s">
        <v>9</v>
      </c>
    </row>
    <row r="85" spans="1:12" ht="37.200000000000003" customHeight="1" x14ac:dyDescent="0.35">
      <c r="A85" s="167"/>
      <c r="B85" s="107"/>
      <c r="C85" s="215"/>
      <c r="D85" s="150"/>
      <c r="E85" s="150"/>
      <c r="F85" s="141"/>
      <c r="G85" s="141"/>
      <c r="H85" s="23" t="s">
        <v>10</v>
      </c>
      <c r="I85" s="42"/>
      <c r="J85" s="21" t="s">
        <v>8</v>
      </c>
    </row>
    <row r="86" spans="1:12" ht="33" customHeight="1" x14ac:dyDescent="0.35">
      <c r="A86" s="165">
        <v>8</v>
      </c>
      <c r="B86" s="98">
        <v>148328</v>
      </c>
      <c r="C86" s="117" t="s">
        <v>129</v>
      </c>
      <c r="D86" s="148">
        <v>0.6</v>
      </c>
      <c r="E86" s="148">
        <v>4200</v>
      </c>
      <c r="F86" s="148" t="s">
        <v>79</v>
      </c>
      <c r="G86" s="148" t="s">
        <v>80</v>
      </c>
      <c r="H86" s="137" t="s">
        <v>7</v>
      </c>
      <c r="I86" s="41">
        <v>0.6</v>
      </c>
      <c r="J86" s="25" t="s">
        <v>2</v>
      </c>
    </row>
    <row r="87" spans="1:12" ht="26.4" customHeight="1" x14ac:dyDescent="0.35">
      <c r="A87" s="166"/>
      <c r="B87" s="113"/>
      <c r="C87" s="118"/>
      <c r="D87" s="149"/>
      <c r="E87" s="149"/>
      <c r="F87" s="149"/>
      <c r="G87" s="149"/>
      <c r="H87" s="215"/>
      <c r="I87" s="42">
        <v>4200</v>
      </c>
      <c r="J87" s="21" t="s">
        <v>8</v>
      </c>
    </row>
    <row r="88" spans="1:12" ht="37.200000000000003" customHeight="1" x14ac:dyDescent="0.35">
      <c r="A88" s="166"/>
      <c r="B88" s="113"/>
      <c r="C88" s="118"/>
      <c r="D88" s="149"/>
      <c r="E88" s="149"/>
      <c r="F88" s="149"/>
      <c r="G88" s="149"/>
      <c r="H88" s="70" t="s">
        <v>115</v>
      </c>
      <c r="I88" s="42">
        <v>0.6</v>
      </c>
      <c r="J88" s="21" t="s">
        <v>9</v>
      </c>
    </row>
    <row r="89" spans="1:12" ht="37.200000000000003" customHeight="1" x14ac:dyDescent="0.35">
      <c r="A89" s="167"/>
      <c r="B89" s="107"/>
      <c r="C89" s="101"/>
      <c r="D89" s="150"/>
      <c r="E89" s="150"/>
      <c r="F89" s="141"/>
      <c r="G89" s="141"/>
      <c r="H89" s="23" t="s">
        <v>10</v>
      </c>
      <c r="I89" s="42">
        <v>900</v>
      </c>
      <c r="J89" s="21" t="s">
        <v>8</v>
      </c>
    </row>
    <row r="90" spans="1:12" ht="33" customHeight="1" x14ac:dyDescent="0.35">
      <c r="A90" s="165">
        <v>9</v>
      </c>
      <c r="B90" s="114">
        <v>147729</v>
      </c>
      <c r="C90" s="117" t="s">
        <v>130</v>
      </c>
      <c r="D90" s="158">
        <v>0.2</v>
      </c>
      <c r="E90" s="148">
        <v>1400</v>
      </c>
      <c r="F90" s="139" t="s">
        <v>53</v>
      </c>
      <c r="G90" s="139" t="s">
        <v>54</v>
      </c>
      <c r="H90" s="137" t="s">
        <v>7</v>
      </c>
      <c r="I90" s="41">
        <v>0.2</v>
      </c>
      <c r="J90" s="25" t="s">
        <v>2</v>
      </c>
      <c r="L90" s="163"/>
    </row>
    <row r="91" spans="1:12" ht="27.75" customHeight="1" x14ac:dyDescent="0.35">
      <c r="A91" s="166"/>
      <c r="B91" s="115"/>
      <c r="C91" s="118"/>
      <c r="D91" s="159"/>
      <c r="E91" s="149"/>
      <c r="F91" s="140"/>
      <c r="G91" s="140"/>
      <c r="H91" s="215"/>
      <c r="I91" s="41">
        <v>1400</v>
      </c>
      <c r="J91" s="21" t="s">
        <v>8</v>
      </c>
      <c r="L91" s="163"/>
    </row>
    <row r="92" spans="1:12" ht="37.5" customHeight="1" x14ac:dyDescent="0.35">
      <c r="A92" s="166"/>
      <c r="B92" s="115"/>
      <c r="C92" s="118"/>
      <c r="D92" s="159"/>
      <c r="E92" s="149"/>
      <c r="F92" s="140"/>
      <c r="G92" s="140"/>
      <c r="H92" s="70" t="s">
        <v>115</v>
      </c>
      <c r="I92" s="41">
        <v>0.2</v>
      </c>
      <c r="J92" s="21" t="s">
        <v>9</v>
      </c>
      <c r="L92" s="163"/>
    </row>
    <row r="93" spans="1:12" ht="33.75" customHeight="1" x14ac:dyDescent="0.35">
      <c r="A93" s="167"/>
      <c r="B93" s="116"/>
      <c r="C93" s="119"/>
      <c r="D93" s="232"/>
      <c r="E93" s="150"/>
      <c r="F93" s="233"/>
      <c r="G93" s="233"/>
      <c r="H93" s="23" t="s">
        <v>10</v>
      </c>
      <c r="I93" s="45">
        <v>0</v>
      </c>
      <c r="J93" s="21" t="s">
        <v>8</v>
      </c>
      <c r="L93" s="163"/>
    </row>
    <row r="94" spans="1:12" ht="37.200000000000003" customHeight="1" x14ac:dyDescent="0.35">
      <c r="A94" s="43"/>
      <c r="B94" s="114">
        <v>148187</v>
      </c>
      <c r="C94" s="117" t="s">
        <v>131</v>
      </c>
      <c r="D94" s="46"/>
      <c r="E94" s="44"/>
      <c r="F94" s="129" t="s">
        <v>55</v>
      </c>
      <c r="G94" s="129" t="s">
        <v>56</v>
      </c>
      <c r="H94" s="137" t="s">
        <v>7</v>
      </c>
      <c r="I94" s="45">
        <v>0.6</v>
      </c>
      <c r="J94" s="25" t="s">
        <v>2</v>
      </c>
      <c r="L94" s="47"/>
    </row>
    <row r="95" spans="1:12" ht="37.200000000000003" customHeight="1" x14ac:dyDescent="0.35">
      <c r="A95" s="48">
        <v>10</v>
      </c>
      <c r="B95" s="230"/>
      <c r="C95" s="118"/>
      <c r="D95" s="49">
        <v>0.6</v>
      </c>
      <c r="E95" s="33">
        <v>4200</v>
      </c>
      <c r="F95" s="231"/>
      <c r="G95" s="231"/>
      <c r="H95" s="215"/>
      <c r="I95" s="27">
        <v>4200</v>
      </c>
      <c r="J95" s="21" t="s">
        <v>8</v>
      </c>
      <c r="K95" s="19"/>
      <c r="L95" s="39"/>
    </row>
    <row r="96" spans="1:12" ht="37.200000000000003" customHeight="1" x14ac:dyDescent="0.35">
      <c r="A96" s="48"/>
      <c r="B96" s="230"/>
      <c r="C96" s="118"/>
      <c r="D96" s="49"/>
      <c r="E96" s="33"/>
      <c r="F96" s="231"/>
      <c r="G96" s="231"/>
      <c r="H96" s="70" t="s">
        <v>115</v>
      </c>
      <c r="I96" s="27">
        <v>0.6</v>
      </c>
      <c r="J96" s="21" t="s">
        <v>9</v>
      </c>
      <c r="K96" s="19"/>
      <c r="L96" s="39"/>
    </row>
    <row r="97" spans="1:12" ht="37.200000000000003" customHeight="1" x14ac:dyDescent="0.35">
      <c r="A97" s="48"/>
      <c r="B97" s="198"/>
      <c r="C97" s="119"/>
      <c r="D97" s="49"/>
      <c r="E97" s="33"/>
      <c r="F97" s="141"/>
      <c r="G97" s="141"/>
      <c r="H97" s="23" t="s">
        <v>10</v>
      </c>
      <c r="I97" s="27">
        <v>168</v>
      </c>
      <c r="J97" s="21" t="s">
        <v>8</v>
      </c>
      <c r="K97" s="19"/>
      <c r="L97" s="39"/>
    </row>
    <row r="98" spans="1:12" ht="37.200000000000003" customHeight="1" x14ac:dyDescent="0.35">
      <c r="A98" s="98">
        <v>11</v>
      </c>
      <c r="B98" s="114">
        <v>148495</v>
      </c>
      <c r="C98" s="117" t="s">
        <v>132</v>
      </c>
      <c r="D98" s="120">
        <v>0.9</v>
      </c>
      <c r="E98" s="134">
        <v>3500</v>
      </c>
      <c r="F98" s="129" t="s">
        <v>81</v>
      </c>
      <c r="G98" s="129" t="s">
        <v>82</v>
      </c>
      <c r="H98" s="137" t="s">
        <v>7</v>
      </c>
      <c r="I98" s="22">
        <v>0.9</v>
      </c>
      <c r="J98" s="25" t="s">
        <v>2</v>
      </c>
      <c r="K98" s="19"/>
      <c r="L98" s="222"/>
    </row>
    <row r="99" spans="1:12" ht="37.200000000000003" customHeight="1" x14ac:dyDescent="0.35">
      <c r="A99" s="113"/>
      <c r="B99" s="115"/>
      <c r="C99" s="118"/>
      <c r="D99" s="121"/>
      <c r="E99" s="135"/>
      <c r="F99" s="221"/>
      <c r="G99" s="221"/>
      <c r="H99" s="215"/>
      <c r="I99" s="22">
        <v>3500</v>
      </c>
      <c r="J99" s="21" t="s">
        <v>8</v>
      </c>
      <c r="K99" s="19"/>
      <c r="L99" s="222"/>
    </row>
    <row r="100" spans="1:12" ht="37.200000000000003" customHeight="1" x14ac:dyDescent="0.35">
      <c r="A100" s="113"/>
      <c r="B100" s="115"/>
      <c r="C100" s="118"/>
      <c r="D100" s="121"/>
      <c r="E100" s="135"/>
      <c r="F100" s="221"/>
      <c r="G100" s="221"/>
      <c r="H100" s="70" t="s">
        <v>115</v>
      </c>
      <c r="I100" s="22">
        <v>0.9</v>
      </c>
      <c r="J100" s="21" t="s">
        <v>9</v>
      </c>
      <c r="K100" s="19"/>
      <c r="L100" s="222"/>
    </row>
    <row r="101" spans="1:12" ht="37.200000000000003" customHeight="1" x14ac:dyDescent="0.35">
      <c r="A101" s="107"/>
      <c r="B101" s="116"/>
      <c r="C101" s="119"/>
      <c r="D101" s="122"/>
      <c r="E101" s="136"/>
      <c r="F101" s="130"/>
      <c r="G101" s="130"/>
      <c r="H101" s="23" t="s">
        <v>10</v>
      </c>
      <c r="I101" s="27">
        <v>3600</v>
      </c>
      <c r="J101" s="21" t="s">
        <v>8</v>
      </c>
      <c r="K101" s="19"/>
      <c r="L101" s="222"/>
    </row>
    <row r="102" spans="1:12" ht="37.200000000000003" customHeight="1" x14ac:dyDescent="0.35">
      <c r="A102" s="223">
        <v>12</v>
      </c>
      <c r="B102" s="223">
        <v>148147</v>
      </c>
      <c r="C102" s="117" t="s">
        <v>46</v>
      </c>
      <c r="D102" s="120">
        <v>0.5</v>
      </c>
      <c r="E102" s="226">
        <v>3500</v>
      </c>
      <c r="F102" s="137" t="s">
        <v>57</v>
      </c>
      <c r="G102" s="137" t="s">
        <v>58</v>
      </c>
      <c r="H102" s="137" t="s">
        <v>7</v>
      </c>
      <c r="I102" s="50">
        <v>0.5</v>
      </c>
      <c r="J102" s="25" t="s">
        <v>2</v>
      </c>
      <c r="K102" s="19"/>
      <c r="L102" s="39"/>
    </row>
    <row r="103" spans="1:12" ht="37.200000000000003" customHeight="1" x14ac:dyDescent="0.35">
      <c r="A103" s="224"/>
      <c r="B103" s="224"/>
      <c r="C103" s="118"/>
      <c r="D103" s="121"/>
      <c r="E103" s="227"/>
      <c r="F103" s="229"/>
      <c r="G103" s="229"/>
      <c r="H103" s="215"/>
      <c r="I103" s="50">
        <v>3500</v>
      </c>
      <c r="J103" s="21" t="s">
        <v>8</v>
      </c>
      <c r="K103" s="19"/>
      <c r="L103" s="39"/>
    </row>
    <row r="104" spans="1:12" ht="37.200000000000003" customHeight="1" x14ac:dyDescent="0.35">
      <c r="A104" s="224"/>
      <c r="B104" s="224"/>
      <c r="C104" s="118"/>
      <c r="D104" s="121"/>
      <c r="E104" s="227"/>
      <c r="F104" s="229"/>
      <c r="G104" s="229"/>
      <c r="H104" s="70" t="s">
        <v>115</v>
      </c>
      <c r="I104" s="50">
        <v>0.5</v>
      </c>
      <c r="J104" s="21" t="s">
        <v>9</v>
      </c>
      <c r="K104" s="19"/>
      <c r="L104" s="39"/>
    </row>
    <row r="105" spans="1:12" ht="37.200000000000003" customHeight="1" x14ac:dyDescent="0.35">
      <c r="A105" s="225"/>
      <c r="B105" s="224"/>
      <c r="C105" s="173"/>
      <c r="D105" s="149"/>
      <c r="E105" s="228"/>
      <c r="F105" s="210"/>
      <c r="G105" s="210"/>
      <c r="H105" s="23" t="s">
        <v>10</v>
      </c>
      <c r="I105" s="67">
        <v>1500</v>
      </c>
      <c r="J105" s="21" t="s">
        <v>8</v>
      </c>
      <c r="K105" s="19"/>
      <c r="L105" s="39"/>
    </row>
    <row r="106" spans="1:12" ht="37.200000000000003" customHeight="1" x14ac:dyDescent="0.35">
      <c r="A106" s="165">
        <v>13</v>
      </c>
      <c r="B106" s="114">
        <v>146955</v>
      </c>
      <c r="C106" s="145" t="s">
        <v>17</v>
      </c>
      <c r="D106" s="148">
        <v>0.6</v>
      </c>
      <c r="E106" s="212">
        <v>3924</v>
      </c>
      <c r="F106" s="151" t="s">
        <v>57</v>
      </c>
      <c r="G106" s="151" t="s">
        <v>58</v>
      </c>
      <c r="H106" s="137" t="s">
        <v>7</v>
      </c>
      <c r="I106" s="41">
        <v>0.4</v>
      </c>
      <c r="J106" s="25" t="s">
        <v>2</v>
      </c>
      <c r="L106" s="47"/>
    </row>
    <row r="107" spans="1:12" ht="37.200000000000003" customHeight="1" x14ac:dyDescent="0.35">
      <c r="A107" s="166"/>
      <c r="B107" s="115"/>
      <c r="C107" s="210"/>
      <c r="D107" s="211"/>
      <c r="E107" s="213"/>
      <c r="F107" s="152"/>
      <c r="G107" s="152"/>
      <c r="H107" s="215"/>
      <c r="I107" s="41">
        <v>3924</v>
      </c>
      <c r="J107" s="21" t="s">
        <v>8</v>
      </c>
      <c r="L107" s="47"/>
    </row>
    <row r="108" spans="1:12" ht="37.200000000000003" customHeight="1" x14ac:dyDescent="0.35">
      <c r="A108" s="166"/>
      <c r="B108" s="115"/>
      <c r="C108" s="210"/>
      <c r="D108" s="211"/>
      <c r="E108" s="213"/>
      <c r="F108" s="152"/>
      <c r="G108" s="152"/>
      <c r="H108" s="70" t="s">
        <v>115</v>
      </c>
      <c r="I108" s="41">
        <v>0.4</v>
      </c>
      <c r="J108" s="21" t="s">
        <v>9</v>
      </c>
      <c r="L108" s="47"/>
    </row>
    <row r="109" spans="1:12" ht="37.200000000000003" customHeight="1" x14ac:dyDescent="0.35">
      <c r="A109" s="167"/>
      <c r="B109" s="198"/>
      <c r="C109" s="101"/>
      <c r="D109" s="182"/>
      <c r="E109" s="214"/>
      <c r="F109" s="153"/>
      <c r="G109" s="153"/>
      <c r="H109" s="23" t="s">
        <v>10</v>
      </c>
      <c r="I109" s="45">
        <v>1744</v>
      </c>
      <c r="J109" s="21" t="s">
        <v>8</v>
      </c>
      <c r="L109" s="47"/>
    </row>
    <row r="110" spans="1:12" ht="61.5" customHeight="1" x14ac:dyDescent="0.35">
      <c r="A110" s="165">
        <v>14</v>
      </c>
      <c r="B110" s="172">
        <v>148195</v>
      </c>
      <c r="C110" s="174" t="s">
        <v>140</v>
      </c>
      <c r="D110" s="183">
        <v>0.7</v>
      </c>
      <c r="E110" s="218">
        <v>19886</v>
      </c>
      <c r="F110" s="183" t="s">
        <v>141</v>
      </c>
      <c r="G110" s="183" t="s">
        <v>142</v>
      </c>
      <c r="H110" s="68" t="s">
        <v>117</v>
      </c>
      <c r="I110" s="62">
        <v>0.7</v>
      </c>
      <c r="J110" s="61" t="s">
        <v>2</v>
      </c>
      <c r="L110" s="47"/>
    </row>
    <row r="111" spans="1:12" ht="37.200000000000003" customHeight="1" x14ac:dyDescent="0.35">
      <c r="A111" s="216"/>
      <c r="B111" s="173"/>
      <c r="C111" s="175"/>
      <c r="D111" s="184"/>
      <c r="E111" s="219"/>
      <c r="F111" s="184"/>
      <c r="G111" s="184"/>
      <c r="H111" s="68" t="s">
        <v>112</v>
      </c>
      <c r="I111" s="62">
        <v>0.7</v>
      </c>
      <c r="J111" s="61" t="s">
        <v>9</v>
      </c>
      <c r="L111" s="47"/>
    </row>
    <row r="112" spans="1:12" ht="37.200000000000003" customHeight="1" x14ac:dyDescent="0.35">
      <c r="A112" s="217"/>
      <c r="B112" s="101"/>
      <c r="C112" s="176"/>
      <c r="D112" s="176"/>
      <c r="E112" s="220"/>
      <c r="F112" s="176"/>
      <c r="G112" s="176"/>
      <c r="H112" s="69" t="s">
        <v>10</v>
      </c>
      <c r="I112" s="62">
        <v>10281</v>
      </c>
      <c r="J112" s="61" t="s">
        <v>8</v>
      </c>
      <c r="L112" s="47"/>
    </row>
    <row r="113" spans="1:12" ht="51.75" customHeight="1" x14ac:dyDescent="0.35">
      <c r="A113" s="200" t="s">
        <v>39</v>
      </c>
      <c r="B113" s="201"/>
      <c r="C113" s="202"/>
      <c r="D113" s="36">
        <f>SUM(D58:D112)</f>
        <v>9.9999999999999982</v>
      </c>
      <c r="E113" s="51">
        <f>SUM(E58:E112)</f>
        <v>97010</v>
      </c>
      <c r="F113" s="203"/>
      <c r="G113" s="204"/>
      <c r="H113" s="204"/>
      <c r="I113" s="204"/>
      <c r="J113" s="205"/>
      <c r="K113" s="19"/>
      <c r="L113" s="19"/>
    </row>
    <row r="114" spans="1:12" ht="37.200000000000003" customHeight="1" x14ac:dyDescent="0.35">
      <c r="A114" s="95" t="s">
        <v>33</v>
      </c>
      <c r="B114" s="206"/>
      <c r="C114" s="206"/>
      <c r="D114" s="206"/>
      <c r="E114" s="206"/>
      <c r="F114" s="206"/>
      <c r="G114" s="206"/>
      <c r="H114" s="206"/>
      <c r="I114" s="206"/>
      <c r="J114" s="207"/>
      <c r="K114" s="19"/>
      <c r="L114" s="19"/>
    </row>
    <row r="115" spans="1:12" ht="37.200000000000003" customHeight="1" x14ac:dyDescent="0.35">
      <c r="A115" s="98" t="s">
        <v>25</v>
      </c>
      <c r="B115" s="100" t="s">
        <v>21</v>
      </c>
      <c r="C115" s="100" t="s">
        <v>24</v>
      </c>
      <c r="D115" s="208" t="str">
        <f>'[1]Ангарская агломерация'!$D$3</f>
        <v>Протяженность и площадь покрытия дороги (улицы)</v>
      </c>
      <c r="E115" s="209"/>
      <c r="F115" s="104" t="str">
        <f>'[1]Ангарская агломерация'!$H$4</f>
        <v>Адрес участка</v>
      </c>
      <c r="G115" s="105"/>
      <c r="H115" s="106" t="s">
        <v>26</v>
      </c>
      <c r="I115" s="104" t="s">
        <v>27</v>
      </c>
      <c r="J115" s="108"/>
      <c r="K115" s="19"/>
      <c r="L115" s="19"/>
    </row>
    <row r="116" spans="1:12" ht="37.200000000000003" customHeight="1" x14ac:dyDescent="0.35">
      <c r="A116" s="99"/>
      <c r="B116" s="101"/>
      <c r="C116" s="101"/>
      <c r="D116" s="18" t="s">
        <v>9</v>
      </c>
      <c r="E116" s="18" t="s">
        <v>3</v>
      </c>
      <c r="F116" s="18" t="s">
        <v>22</v>
      </c>
      <c r="G116" s="18" t="s">
        <v>23</v>
      </c>
      <c r="H116" s="107"/>
      <c r="I116" s="12" t="s">
        <v>30</v>
      </c>
      <c r="J116" s="28" t="s">
        <v>31</v>
      </c>
      <c r="K116" s="19"/>
      <c r="L116" s="19"/>
    </row>
    <row r="117" spans="1:12" ht="37.200000000000003" customHeight="1" x14ac:dyDescent="0.35">
      <c r="A117" s="16">
        <v>1</v>
      </c>
      <c r="B117" s="17">
        <v>2</v>
      </c>
      <c r="C117" s="70">
        <v>3</v>
      </c>
      <c r="D117" s="18">
        <v>4</v>
      </c>
      <c r="E117" s="18">
        <v>5</v>
      </c>
      <c r="F117" s="18">
        <v>6</v>
      </c>
      <c r="G117" s="18">
        <v>7</v>
      </c>
      <c r="H117" s="12">
        <v>8</v>
      </c>
      <c r="I117" s="12">
        <v>9</v>
      </c>
      <c r="J117" s="16">
        <v>10</v>
      </c>
      <c r="K117" s="19"/>
      <c r="L117" s="19"/>
    </row>
    <row r="118" spans="1:12" ht="37.200000000000003" customHeight="1" x14ac:dyDescent="0.35">
      <c r="A118" s="165">
        <v>1</v>
      </c>
      <c r="B118" s="154">
        <v>2879580</v>
      </c>
      <c r="C118" s="117" t="s">
        <v>133</v>
      </c>
      <c r="D118" s="158">
        <v>0.7</v>
      </c>
      <c r="E118" s="160">
        <v>4970</v>
      </c>
      <c r="F118" s="139" t="s">
        <v>106</v>
      </c>
      <c r="G118" s="139" t="s">
        <v>107</v>
      </c>
      <c r="H118" s="151" t="s">
        <v>7</v>
      </c>
      <c r="I118" s="45">
        <v>0.7</v>
      </c>
      <c r="J118" s="52" t="s">
        <v>2</v>
      </c>
      <c r="L118" s="171"/>
    </row>
    <row r="119" spans="1:12" ht="37.200000000000003" customHeight="1" x14ac:dyDescent="0.35">
      <c r="A119" s="166"/>
      <c r="B119" s="155"/>
      <c r="C119" s="118"/>
      <c r="D119" s="159"/>
      <c r="E119" s="161"/>
      <c r="F119" s="140"/>
      <c r="G119" s="140"/>
      <c r="H119" s="153"/>
      <c r="I119" s="45">
        <v>4970</v>
      </c>
      <c r="J119" s="52" t="s">
        <v>8</v>
      </c>
      <c r="L119" s="199"/>
    </row>
    <row r="120" spans="1:12" ht="50.25" customHeight="1" x14ac:dyDescent="0.35">
      <c r="A120" s="167"/>
      <c r="B120" s="108"/>
      <c r="C120" s="101"/>
      <c r="D120" s="141"/>
      <c r="E120" s="162"/>
      <c r="F120" s="141"/>
      <c r="G120" s="141"/>
      <c r="H120" s="53" t="s">
        <v>10</v>
      </c>
      <c r="I120" s="45">
        <v>1620</v>
      </c>
      <c r="J120" s="52" t="s">
        <v>8</v>
      </c>
      <c r="L120" s="199"/>
    </row>
    <row r="121" spans="1:12" ht="45.75" customHeight="1" x14ac:dyDescent="0.35">
      <c r="A121" s="165">
        <v>2</v>
      </c>
      <c r="B121" s="154">
        <v>2879592</v>
      </c>
      <c r="C121" s="117" t="s">
        <v>121</v>
      </c>
      <c r="D121" s="158">
        <v>0.6</v>
      </c>
      <c r="E121" s="160">
        <v>3600</v>
      </c>
      <c r="F121" s="139" t="s">
        <v>108</v>
      </c>
      <c r="G121" s="139" t="s">
        <v>109</v>
      </c>
      <c r="H121" s="151" t="s">
        <v>7</v>
      </c>
      <c r="I121" s="45">
        <v>0.6</v>
      </c>
      <c r="J121" s="52" t="s">
        <v>2</v>
      </c>
      <c r="L121" s="110"/>
    </row>
    <row r="122" spans="1:12" ht="50.25" customHeight="1" x14ac:dyDescent="0.35">
      <c r="A122" s="166"/>
      <c r="B122" s="155"/>
      <c r="C122" s="118"/>
      <c r="D122" s="159"/>
      <c r="E122" s="161"/>
      <c r="F122" s="140"/>
      <c r="G122" s="140"/>
      <c r="H122" s="153"/>
      <c r="I122" s="45">
        <v>3600</v>
      </c>
      <c r="J122" s="52" t="s">
        <v>8</v>
      </c>
      <c r="L122" s="110"/>
    </row>
    <row r="123" spans="1:12" ht="46.5" customHeight="1" x14ac:dyDescent="0.35">
      <c r="A123" s="167"/>
      <c r="B123" s="108"/>
      <c r="C123" s="101"/>
      <c r="D123" s="141"/>
      <c r="E123" s="162"/>
      <c r="F123" s="141"/>
      <c r="G123" s="141"/>
      <c r="H123" s="53" t="s">
        <v>10</v>
      </c>
      <c r="I123" s="45">
        <v>1210</v>
      </c>
      <c r="J123" s="52" t="s">
        <v>8</v>
      </c>
      <c r="L123" s="110"/>
    </row>
    <row r="124" spans="1:12" ht="37.200000000000003" customHeight="1" x14ac:dyDescent="0.35">
      <c r="A124" s="165">
        <v>4</v>
      </c>
      <c r="B124" s="172">
        <v>148092</v>
      </c>
      <c r="C124" s="174" t="s">
        <v>122</v>
      </c>
      <c r="D124" s="177">
        <v>1.2</v>
      </c>
      <c r="E124" s="180">
        <v>11200</v>
      </c>
      <c r="F124" s="177" t="s">
        <v>59</v>
      </c>
      <c r="G124" s="177" t="s">
        <v>60</v>
      </c>
      <c r="H124" s="59" t="s">
        <v>7</v>
      </c>
      <c r="I124" s="60">
        <v>0.6</v>
      </c>
      <c r="J124" s="61" t="s">
        <v>2</v>
      </c>
      <c r="L124" s="171"/>
    </row>
    <row r="125" spans="1:12" ht="37.200000000000003" customHeight="1" x14ac:dyDescent="0.35">
      <c r="A125" s="166"/>
      <c r="B125" s="173"/>
      <c r="C125" s="175"/>
      <c r="D125" s="178"/>
      <c r="E125" s="181"/>
      <c r="F125" s="178"/>
      <c r="G125" s="178"/>
      <c r="H125" s="59" t="s">
        <v>112</v>
      </c>
      <c r="I125" s="60">
        <v>0.6</v>
      </c>
      <c r="J125" s="61" t="s">
        <v>9</v>
      </c>
      <c r="L125" s="171"/>
    </row>
    <row r="126" spans="1:12" ht="37.200000000000003" customHeight="1" x14ac:dyDescent="0.35">
      <c r="A126" s="167"/>
      <c r="B126" s="101"/>
      <c r="C126" s="176"/>
      <c r="D126" s="179"/>
      <c r="E126" s="182"/>
      <c r="F126" s="179"/>
      <c r="G126" s="179"/>
      <c r="H126" s="75" t="s">
        <v>10</v>
      </c>
      <c r="I126" s="60">
        <v>4200</v>
      </c>
      <c r="J126" s="61" t="s">
        <v>8</v>
      </c>
      <c r="L126" s="171"/>
    </row>
    <row r="127" spans="1:12" ht="54" customHeight="1" x14ac:dyDescent="0.35">
      <c r="A127" s="83" t="s">
        <v>38</v>
      </c>
      <c r="B127" s="83"/>
      <c r="C127" s="83"/>
      <c r="D127" s="58">
        <f>SUM(D118:D126)</f>
        <v>2.5</v>
      </c>
      <c r="E127" s="58">
        <f>SUM(E118:E126)</f>
        <v>19770</v>
      </c>
      <c r="F127" s="187"/>
      <c r="G127" s="85"/>
      <c r="H127" s="85"/>
      <c r="I127" s="85"/>
      <c r="J127" s="86"/>
    </row>
    <row r="128" spans="1:12" ht="37.200000000000003" customHeight="1" x14ac:dyDescent="0.35">
      <c r="A128" s="188" t="s">
        <v>34</v>
      </c>
      <c r="B128" s="189"/>
      <c r="C128" s="189"/>
      <c r="D128" s="189"/>
      <c r="E128" s="189"/>
      <c r="F128" s="189"/>
      <c r="G128" s="189"/>
      <c r="H128" s="189"/>
      <c r="I128" s="189"/>
      <c r="J128" s="190"/>
    </row>
    <row r="129" spans="1:12" ht="48" customHeight="1" x14ac:dyDescent="0.35">
      <c r="A129" s="165" t="s">
        <v>25</v>
      </c>
      <c r="B129" s="100" t="s">
        <v>21</v>
      </c>
      <c r="C129" s="100" t="s">
        <v>24</v>
      </c>
      <c r="D129" s="192" t="str">
        <f>'[1]Ангарская агломерация'!$D$3</f>
        <v>Протяженность и площадь покрытия дороги (улицы)</v>
      </c>
      <c r="E129" s="193"/>
      <c r="F129" s="194" t="str">
        <f>'[1]Ангарская агломерация'!$H$4</f>
        <v>Адрес участка</v>
      </c>
      <c r="G129" s="195"/>
      <c r="H129" s="196" t="s">
        <v>26</v>
      </c>
      <c r="I129" s="194" t="s">
        <v>27</v>
      </c>
      <c r="J129" s="197"/>
    </row>
    <row r="130" spans="1:12" ht="37.200000000000003" customHeight="1" x14ac:dyDescent="0.35">
      <c r="A130" s="191"/>
      <c r="B130" s="101"/>
      <c r="C130" s="101"/>
      <c r="D130" s="5" t="s">
        <v>9</v>
      </c>
      <c r="E130" s="5" t="s">
        <v>3</v>
      </c>
      <c r="F130" s="5" t="s">
        <v>22</v>
      </c>
      <c r="G130" s="5" t="s">
        <v>23</v>
      </c>
      <c r="H130" s="167"/>
      <c r="I130" s="6" t="s">
        <v>30</v>
      </c>
      <c r="J130" s="7" t="s">
        <v>31</v>
      </c>
    </row>
    <row r="131" spans="1:12" ht="29.25" customHeight="1" x14ac:dyDescent="0.35">
      <c r="A131" s="8">
        <v>1</v>
      </c>
      <c r="B131" s="17">
        <v>2</v>
      </c>
      <c r="C131" s="70">
        <v>3</v>
      </c>
      <c r="D131" s="5">
        <v>4</v>
      </c>
      <c r="E131" s="5">
        <v>5</v>
      </c>
      <c r="F131" s="5">
        <v>6</v>
      </c>
      <c r="G131" s="5">
        <v>7</v>
      </c>
      <c r="H131" s="6">
        <v>8</v>
      </c>
      <c r="I131" s="6">
        <v>9</v>
      </c>
      <c r="J131" s="8">
        <v>10</v>
      </c>
    </row>
    <row r="132" spans="1:12" ht="29.25" customHeight="1" x14ac:dyDescent="0.35">
      <c r="A132" s="165">
        <v>1</v>
      </c>
      <c r="B132" s="114">
        <v>147035</v>
      </c>
      <c r="C132" s="117" t="s">
        <v>19</v>
      </c>
      <c r="D132" s="158">
        <v>0.7</v>
      </c>
      <c r="E132" s="158">
        <v>5187</v>
      </c>
      <c r="F132" s="142" t="s">
        <v>47</v>
      </c>
      <c r="G132" s="142" t="s">
        <v>49</v>
      </c>
      <c r="H132" s="142" t="s">
        <v>117</v>
      </c>
      <c r="I132" s="54">
        <v>0.7</v>
      </c>
      <c r="J132" s="54" t="s">
        <v>2</v>
      </c>
    </row>
    <row r="133" spans="1:12" ht="29.25" customHeight="1" x14ac:dyDescent="0.35">
      <c r="A133" s="166"/>
      <c r="B133" s="115"/>
      <c r="C133" s="118"/>
      <c r="D133" s="159"/>
      <c r="E133" s="159"/>
      <c r="F133" s="185"/>
      <c r="G133" s="185"/>
      <c r="H133" s="143"/>
      <c r="I133" s="55">
        <v>5187</v>
      </c>
      <c r="J133" s="55" t="s">
        <v>8</v>
      </c>
    </row>
    <row r="134" spans="1:12" ht="29.25" customHeight="1" x14ac:dyDescent="0.35">
      <c r="A134" s="167"/>
      <c r="B134" s="198"/>
      <c r="C134" s="101"/>
      <c r="D134" s="186"/>
      <c r="E134" s="186"/>
      <c r="F134" s="186"/>
      <c r="G134" s="186"/>
      <c r="H134" s="56" t="s">
        <v>10</v>
      </c>
      <c r="I134" s="57">
        <v>1200</v>
      </c>
      <c r="J134" s="6" t="s">
        <v>8</v>
      </c>
    </row>
    <row r="135" spans="1:12" ht="38.25" customHeight="1" x14ac:dyDescent="0.35">
      <c r="A135" s="165">
        <v>2</v>
      </c>
      <c r="B135" s="172">
        <v>148195</v>
      </c>
      <c r="C135" s="174" t="s">
        <v>139</v>
      </c>
      <c r="D135" s="177">
        <v>2.14</v>
      </c>
      <c r="E135" s="180">
        <v>42631</v>
      </c>
      <c r="F135" s="183" t="s">
        <v>137</v>
      </c>
      <c r="G135" s="183" t="s">
        <v>138</v>
      </c>
      <c r="H135" s="68" t="s">
        <v>117</v>
      </c>
      <c r="I135" s="62">
        <v>2.14</v>
      </c>
      <c r="J135" s="61" t="s">
        <v>2</v>
      </c>
      <c r="L135" s="163"/>
    </row>
    <row r="136" spans="1:12" ht="46.5" customHeight="1" x14ac:dyDescent="0.35">
      <c r="A136" s="166"/>
      <c r="B136" s="173"/>
      <c r="C136" s="175"/>
      <c r="D136" s="178"/>
      <c r="E136" s="181"/>
      <c r="F136" s="184"/>
      <c r="G136" s="184"/>
      <c r="H136" s="68" t="s">
        <v>112</v>
      </c>
      <c r="I136" s="62">
        <v>2.14</v>
      </c>
      <c r="J136" s="61" t="s">
        <v>9</v>
      </c>
      <c r="L136" s="163"/>
    </row>
    <row r="137" spans="1:12" ht="46.5" customHeight="1" x14ac:dyDescent="0.35">
      <c r="A137" s="167"/>
      <c r="B137" s="101"/>
      <c r="C137" s="176"/>
      <c r="D137" s="179"/>
      <c r="E137" s="182"/>
      <c r="F137" s="176"/>
      <c r="G137" s="176"/>
      <c r="H137" s="69" t="s">
        <v>10</v>
      </c>
      <c r="I137" s="62">
        <v>19921</v>
      </c>
      <c r="J137" s="61" t="s">
        <v>8</v>
      </c>
      <c r="L137" s="163"/>
    </row>
    <row r="138" spans="1:12" ht="37.200000000000003" customHeight="1" x14ac:dyDescent="0.35">
      <c r="A138" s="111">
        <v>3</v>
      </c>
      <c r="B138" s="80"/>
      <c r="C138" s="88" t="s">
        <v>143</v>
      </c>
      <c r="D138" s="80">
        <v>0.498</v>
      </c>
      <c r="E138" s="80">
        <v>4350</v>
      </c>
      <c r="F138" s="80" t="s">
        <v>147</v>
      </c>
      <c r="G138" s="80" t="s">
        <v>144</v>
      </c>
      <c r="H138" s="32" t="s">
        <v>145</v>
      </c>
      <c r="I138" s="78">
        <v>0.498</v>
      </c>
      <c r="J138" s="61" t="s">
        <v>2</v>
      </c>
      <c r="L138" s="110"/>
    </row>
    <row r="139" spans="1:12" ht="37.200000000000003" customHeight="1" x14ac:dyDescent="0.35">
      <c r="A139" s="112"/>
      <c r="B139" s="80"/>
      <c r="C139" s="88"/>
      <c r="D139" s="80"/>
      <c r="E139" s="80"/>
      <c r="F139" s="80"/>
      <c r="G139" s="80"/>
      <c r="H139" s="32" t="s">
        <v>112</v>
      </c>
      <c r="I139" s="78">
        <v>0.498</v>
      </c>
      <c r="J139" s="61" t="s">
        <v>9</v>
      </c>
      <c r="L139" s="110"/>
    </row>
    <row r="140" spans="1:12" ht="37.200000000000003" customHeight="1" x14ac:dyDescent="0.35">
      <c r="A140" s="164"/>
      <c r="B140" s="80"/>
      <c r="C140" s="89"/>
      <c r="D140" s="80"/>
      <c r="E140" s="80"/>
      <c r="F140" s="80"/>
      <c r="G140" s="80"/>
      <c r="H140" s="77" t="s">
        <v>10</v>
      </c>
      <c r="I140" s="78">
        <v>675</v>
      </c>
      <c r="J140" s="61" t="s">
        <v>8</v>
      </c>
      <c r="L140" s="110"/>
    </row>
    <row r="141" spans="1:12" s="38" customFormat="1" ht="37.200000000000003" customHeight="1" x14ac:dyDescent="0.35">
      <c r="A141" s="111">
        <v>4</v>
      </c>
      <c r="B141" s="82"/>
      <c r="C141" s="88" t="s">
        <v>146</v>
      </c>
      <c r="D141" s="81">
        <v>0.17</v>
      </c>
      <c r="E141" s="81">
        <f>170*7</f>
        <v>1190</v>
      </c>
      <c r="F141" s="80" t="s">
        <v>148</v>
      </c>
      <c r="G141" s="80" t="s">
        <v>149</v>
      </c>
      <c r="H141" s="32" t="s">
        <v>145</v>
      </c>
      <c r="I141" s="79">
        <v>0.17</v>
      </c>
      <c r="J141" s="61" t="s">
        <v>2</v>
      </c>
      <c r="L141" s="109"/>
    </row>
    <row r="142" spans="1:12" s="38" customFormat="1" ht="37.200000000000003" customHeight="1" x14ac:dyDescent="0.35">
      <c r="A142" s="112"/>
      <c r="B142" s="82"/>
      <c r="C142" s="88"/>
      <c r="D142" s="81"/>
      <c r="E142" s="81"/>
      <c r="F142" s="80"/>
      <c r="G142" s="80"/>
      <c r="H142" s="32" t="s">
        <v>112</v>
      </c>
      <c r="I142" s="79">
        <v>0.17</v>
      </c>
      <c r="J142" s="61" t="s">
        <v>9</v>
      </c>
      <c r="L142" s="109"/>
    </row>
    <row r="143" spans="1:12" s="38" customFormat="1" ht="37.200000000000003" customHeight="1" x14ac:dyDescent="0.35">
      <c r="A143" s="112"/>
      <c r="B143" s="82"/>
      <c r="C143" s="89"/>
      <c r="D143" s="81"/>
      <c r="E143" s="81"/>
      <c r="F143" s="80"/>
      <c r="G143" s="80"/>
      <c r="H143" s="77" t="s">
        <v>10</v>
      </c>
      <c r="I143" s="79">
        <v>300</v>
      </c>
      <c r="J143" s="61" t="s">
        <v>8</v>
      </c>
      <c r="L143" s="109"/>
    </row>
    <row r="144" spans="1:12" ht="75.75" customHeight="1" x14ac:dyDescent="0.35">
      <c r="A144" s="91" t="s">
        <v>37</v>
      </c>
      <c r="B144" s="91"/>
      <c r="C144" s="91"/>
      <c r="D144" s="36">
        <f>SUM(D132:D143)</f>
        <v>3.508</v>
      </c>
      <c r="E144" s="36">
        <f>SUM(E132:E143)</f>
        <v>53358</v>
      </c>
      <c r="F144" s="92"/>
      <c r="G144" s="93"/>
      <c r="H144" s="93"/>
      <c r="I144" s="93"/>
      <c r="J144" s="94"/>
      <c r="K144" s="19"/>
      <c r="L144" s="19"/>
    </row>
    <row r="145" spans="1:12" ht="51.75" customHeight="1" x14ac:dyDescent="0.35">
      <c r="A145" s="95" t="s">
        <v>42</v>
      </c>
      <c r="B145" s="96"/>
      <c r="C145" s="96"/>
      <c r="D145" s="96"/>
      <c r="E145" s="96"/>
      <c r="F145" s="96"/>
      <c r="G145" s="96"/>
      <c r="H145" s="96"/>
      <c r="I145" s="96"/>
      <c r="J145" s="97"/>
      <c r="K145" s="19"/>
      <c r="L145" s="19"/>
    </row>
    <row r="146" spans="1:12" ht="51.75" customHeight="1" x14ac:dyDescent="0.35">
      <c r="A146" s="98" t="s">
        <v>25</v>
      </c>
      <c r="B146" s="100" t="s">
        <v>21</v>
      </c>
      <c r="C146" s="100" t="s">
        <v>24</v>
      </c>
      <c r="D146" s="102" t="str">
        <f>'[1]Ангарская агломерация'!$D$3</f>
        <v>Протяженность и площадь покрытия дороги (улицы)</v>
      </c>
      <c r="E146" s="103"/>
      <c r="F146" s="104" t="str">
        <f>'[1]Ангарская агломерация'!$H$4</f>
        <v>Адрес участка</v>
      </c>
      <c r="G146" s="105"/>
      <c r="H146" s="106" t="s">
        <v>26</v>
      </c>
      <c r="I146" s="104" t="s">
        <v>27</v>
      </c>
      <c r="J146" s="108"/>
      <c r="K146" s="19"/>
      <c r="L146" s="19"/>
    </row>
    <row r="147" spans="1:12" ht="42.75" customHeight="1" x14ac:dyDescent="0.35">
      <c r="A147" s="99"/>
      <c r="B147" s="101"/>
      <c r="C147" s="101"/>
      <c r="D147" s="18" t="s">
        <v>9</v>
      </c>
      <c r="E147" s="18" t="s">
        <v>3</v>
      </c>
      <c r="F147" s="18" t="s">
        <v>22</v>
      </c>
      <c r="G147" s="18" t="s">
        <v>23</v>
      </c>
      <c r="H147" s="107"/>
      <c r="I147" s="12" t="s">
        <v>30</v>
      </c>
      <c r="J147" s="28" t="s">
        <v>31</v>
      </c>
      <c r="K147" s="19"/>
      <c r="L147" s="19"/>
    </row>
    <row r="148" spans="1:12" ht="37.200000000000003" customHeight="1" x14ac:dyDescent="0.35">
      <c r="A148" s="16">
        <v>1</v>
      </c>
      <c r="B148" s="17">
        <v>2</v>
      </c>
      <c r="C148" s="70">
        <v>3</v>
      </c>
      <c r="D148" s="18">
        <v>4</v>
      </c>
      <c r="E148" s="18">
        <v>5</v>
      </c>
      <c r="F148" s="18">
        <v>6</v>
      </c>
      <c r="G148" s="18">
        <v>7</v>
      </c>
      <c r="H148" s="12">
        <v>8</v>
      </c>
      <c r="I148" s="12">
        <v>9</v>
      </c>
      <c r="J148" s="16">
        <v>10</v>
      </c>
      <c r="K148" s="19"/>
      <c r="L148" s="19"/>
    </row>
    <row r="149" spans="1:12" ht="37.200000000000003" customHeight="1" x14ac:dyDescent="0.35">
      <c r="A149" s="98">
        <v>1</v>
      </c>
      <c r="B149" s="154">
        <v>148500</v>
      </c>
      <c r="C149" s="156" t="s">
        <v>103</v>
      </c>
      <c r="D149" s="158">
        <v>1.7</v>
      </c>
      <c r="E149" s="160">
        <v>20181</v>
      </c>
      <c r="F149" s="139" t="s">
        <v>104</v>
      </c>
      <c r="G149" s="139" t="s">
        <v>105</v>
      </c>
      <c r="H149" s="142" t="s">
        <v>117</v>
      </c>
      <c r="I149" s="45">
        <v>1.7</v>
      </c>
      <c r="J149" s="52" t="s">
        <v>2</v>
      </c>
      <c r="K149" s="19"/>
      <c r="L149" s="19"/>
    </row>
    <row r="150" spans="1:12" ht="37.200000000000003" customHeight="1" x14ac:dyDescent="0.35">
      <c r="A150" s="113"/>
      <c r="B150" s="155"/>
      <c r="C150" s="157"/>
      <c r="D150" s="159"/>
      <c r="E150" s="161"/>
      <c r="F150" s="140"/>
      <c r="G150" s="140"/>
      <c r="H150" s="143"/>
      <c r="I150" s="45">
        <v>20181</v>
      </c>
      <c r="J150" s="52" t="s">
        <v>8</v>
      </c>
      <c r="K150" s="19"/>
      <c r="L150" s="19"/>
    </row>
    <row r="151" spans="1:12" ht="37.200000000000003" customHeight="1" x14ac:dyDescent="0.35">
      <c r="A151" s="107"/>
      <c r="B151" s="108"/>
      <c r="C151" s="141"/>
      <c r="D151" s="141"/>
      <c r="E151" s="162"/>
      <c r="F151" s="141"/>
      <c r="G151" s="141"/>
      <c r="H151" s="53" t="s">
        <v>10</v>
      </c>
      <c r="I151" s="45">
        <v>4400</v>
      </c>
      <c r="J151" s="52" t="s">
        <v>8</v>
      </c>
      <c r="K151" s="19"/>
      <c r="L151" s="19"/>
    </row>
    <row r="152" spans="1:12" ht="37.200000000000003" customHeight="1" x14ac:dyDescent="0.35">
      <c r="A152" s="98">
        <v>2</v>
      </c>
      <c r="B152" s="114">
        <v>145684</v>
      </c>
      <c r="C152" s="117" t="s">
        <v>135</v>
      </c>
      <c r="D152" s="120">
        <v>1.7</v>
      </c>
      <c r="E152" s="131">
        <v>15300</v>
      </c>
      <c r="F152" s="134" t="s">
        <v>113</v>
      </c>
      <c r="G152" s="134" t="s">
        <v>114</v>
      </c>
      <c r="H152" s="137" t="s">
        <v>7</v>
      </c>
      <c r="I152" s="24">
        <v>1.7</v>
      </c>
      <c r="J152" s="25" t="s">
        <v>2</v>
      </c>
      <c r="K152" s="19"/>
      <c r="L152" s="90"/>
    </row>
    <row r="153" spans="1:12" ht="36.75" customHeight="1" x14ac:dyDescent="0.35">
      <c r="A153" s="113"/>
      <c r="B153" s="115"/>
      <c r="C153" s="118"/>
      <c r="D153" s="121"/>
      <c r="E153" s="132"/>
      <c r="F153" s="135"/>
      <c r="G153" s="135"/>
      <c r="H153" s="138"/>
      <c r="I153" s="20">
        <v>15300</v>
      </c>
      <c r="J153" s="21" t="s">
        <v>8</v>
      </c>
      <c r="K153" s="19"/>
      <c r="L153" s="90"/>
    </row>
    <row r="154" spans="1:12" ht="37.200000000000003" customHeight="1" x14ac:dyDescent="0.35">
      <c r="A154" s="113"/>
      <c r="B154" s="115"/>
      <c r="C154" s="118"/>
      <c r="D154" s="121"/>
      <c r="E154" s="132"/>
      <c r="F154" s="135"/>
      <c r="G154" s="135"/>
      <c r="H154" s="32" t="s">
        <v>112</v>
      </c>
      <c r="I154" s="24">
        <v>1.7</v>
      </c>
      <c r="J154" s="21"/>
      <c r="K154" s="19"/>
      <c r="L154" s="90"/>
    </row>
    <row r="155" spans="1:12" ht="37.200000000000003" customHeight="1" x14ac:dyDescent="0.35">
      <c r="A155" s="107"/>
      <c r="B155" s="116"/>
      <c r="C155" s="119"/>
      <c r="D155" s="122"/>
      <c r="E155" s="133"/>
      <c r="F155" s="136"/>
      <c r="G155" s="136"/>
      <c r="H155" s="23" t="s">
        <v>10</v>
      </c>
      <c r="I155" s="24">
        <v>3400</v>
      </c>
      <c r="J155" s="21" t="s">
        <v>8</v>
      </c>
      <c r="K155" s="19"/>
      <c r="L155" s="90"/>
    </row>
    <row r="156" spans="1:12" ht="37.200000000000003" customHeight="1" x14ac:dyDescent="0.35">
      <c r="A156" s="168">
        <v>3</v>
      </c>
      <c r="B156" s="144">
        <v>116546322</v>
      </c>
      <c r="C156" s="145" t="s">
        <v>134</v>
      </c>
      <c r="D156" s="148">
        <v>0.4</v>
      </c>
      <c r="E156" s="148">
        <v>2800</v>
      </c>
      <c r="F156" s="151" t="s">
        <v>110</v>
      </c>
      <c r="G156" s="151" t="s">
        <v>111</v>
      </c>
      <c r="H156" s="142" t="s">
        <v>118</v>
      </c>
      <c r="I156" s="44">
        <v>0.4</v>
      </c>
      <c r="J156" s="44" t="s">
        <v>2</v>
      </c>
      <c r="K156" s="19"/>
      <c r="L156" s="64"/>
    </row>
    <row r="157" spans="1:12" ht="37.200000000000003" customHeight="1" x14ac:dyDescent="0.35">
      <c r="A157" s="169"/>
      <c r="B157" s="144"/>
      <c r="C157" s="146"/>
      <c r="D157" s="149"/>
      <c r="E157" s="149"/>
      <c r="F157" s="152"/>
      <c r="G157" s="152"/>
      <c r="H157" s="143"/>
      <c r="I157" s="41">
        <v>2800</v>
      </c>
      <c r="J157" s="41" t="s">
        <v>8</v>
      </c>
      <c r="K157" s="19"/>
      <c r="L157" s="64"/>
    </row>
    <row r="158" spans="1:12" ht="37.200000000000003" customHeight="1" x14ac:dyDescent="0.35">
      <c r="A158" s="170"/>
      <c r="B158" s="144"/>
      <c r="C158" s="147"/>
      <c r="D158" s="150"/>
      <c r="E158" s="150"/>
      <c r="F158" s="153"/>
      <c r="G158" s="153"/>
      <c r="H158" s="56" t="s">
        <v>10</v>
      </c>
      <c r="I158" s="44">
        <v>600</v>
      </c>
      <c r="J158" s="41" t="s">
        <v>8</v>
      </c>
      <c r="K158" s="19"/>
      <c r="L158" s="64"/>
    </row>
    <row r="159" spans="1:12" ht="37.200000000000003" customHeight="1" x14ac:dyDescent="0.35">
      <c r="A159" s="98">
        <v>4</v>
      </c>
      <c r="B159" s="114">
        <v>148100</v>
      </c>
      <c r="C159" s="117" t="s">
        <v>136</v>
      </c>
      <c r="D159" s="120">
        <v>3.5</v>
      </c>
      <c r="E159" s="120">
        <v>24500</v>
      </c>
      <c r="F159" s="123" t="s">
        <v>116</v>
      </c>
      <c r="G159" s="126" t="s">
        <v>61</v>
      </c>
      <c r="H159" s="129" t="s">
        <v>117</v>
      </c>
      <c r="I159" s="50">
        <v>3.5</v>
      </c>
      <c r="J159" s="30" t="s">
        <v>2</v>
      </c>
      <c r="K159" s="19"/>
      <c r="L159" s="90"/>
    </row>
    <row r="160" spans="1:12" ht="37.200000000000003" customHeight="1" x14ac:dyDescent="0.35">
      <c r="A160" s="113"/>
      <c r="B160" s="115"/>
      <c r="C160" s="118"/>
      <c r="D160" s="121"/>
      <c r="E160" s="121"/>
      <c r="F160" s="124"/>
      <c r="G160" s="127"/>
      <c r="H160" s="130"/>
      <c r="I160" s="50">
        <v>24500</v>
      </c>
      <c r="J160" s="30" t="s">
        <v>8</v>
      </c>
      <c r="K160" s="19"/>
      <c r="L160" s="90"/>
    </row>
    <row r="161" spans="1:12" ht="37.200000000000003" customHeight="1" x14ac:dyDescent="0.35">
      <c r="A161" s="113"/>
      <c r="B161" s="115"/>
      <c r="C161" s="118"/>
      <c r="D161" s="121"/>
      <c r="E161" s="121"/>
      <c r="F161" s="124"/>
      <c r="G161" s="127"/>
      <c r="H161" s="32" t="s">
        <v>112</v>
      </c>
      <c r="I161" s="50">
        <v>3.5</v>
      </c>
      <c r="J161" s="63" t="s">
        <v>9</v>
      </c>
      <c r="K161" s="19"/>
      <c r="L161" s="64"/>
    </row>
    <row r="162" spans="1:12" ht="37.200000000000003" customHeight="1" x14ac:dyDescent="0.35">
      <c r="A162" s="107"/>
      <c r="B162" s="116"/>
      <c r="C162" s="119"/>
      <c r="D162" s="122"/>
      <c r="E162" s="122"/>
      <c r="F162" s="125"/>
      <c r="G162" s="128"/>
      <c r="H162" s="29" t="s">
        <v>10</v>
      </c>
      <c r="I162" s="50">
        <v>3340</v>
      </c>
      <c r="J162" s="63" t="s">
        <v>8</v>
      </c>
      <c r="K162" s="19"/>
      <c r="L162" s="64"/>
    </row>
    <row r="163" spans="1:12" ht="45.75" customHeight="1" x14ac:dyDescent="0.35">
      <c r="A163" s="83" t="s">
        <v>35</v>
      </c>
      <c r="B163" s="83"/>
      <c r="C163" s="83"/>
      <c r="D163" s="15">
        <f>SUM(D149:D162)</f>
        <v>7.3</v>
      </c>
      <c r="E163" s="15">
        <f>SUM(E149:E162)</f>
        <v>62781</v>
      </c>
      <c r="F163" s="84"/>
      <c r="G163" s="85"/>
      <c r="H163" s="85"/>
      <c r="I163" s="85"/>
      <c r="J163" s="86"/>
    </row>
    <row r="164" spans="1:12" ht="49.5" customHeight="1" x14ac:dyDescent="0.35">
      <c r="A164" s="83" t="s">
        <v>36</v>
      </c>
      <c r="B164" s="83"/>
      <c r="C164" s="83"/>
      <c r="D164" s="15">
        <f>D15+D53+D113+D127+D144+D163</f>
        <v>40.607999999999997</v>
      </c>
      <c r="E164" s="15">
        <f>E15+E53+E113+E127+E144+E163</f>
        <v>382777</v>
      </c>
      <c r="F164" s="84"/>
      <c r="G164" s="85"/>
      <c r="H164" s="85"/>
      <c r="I164" s="85"/>
      <c r="J164" s="86"/>
    </row>
    <row r="166" spans="1:12" ht="30" customHeight="1" x14ac:dyDescent="0.35"/>
    <row r="167" spans="1:12" ht="35.25" customHeight="1" x14ac:dyDescent="0.5">
      <c r="B167" s="87" t="s">
        <v>119</v>
      </c>
      <c r="C167" s="87"/>
      <c r="D167" s="65"/>
      <c r="G167" s="66" t="s">
        <v>120</v>
      </c>
    </row>
  </sheetData>
  <mergeCells count="388">
    <mergeCell ref="H1:J1"/>
    <mergeCell ref="G2:J2"/>
    <mergeCell ref="G3:J3"/>
    <mergeCell ref="B4:J5"/>
    <mergeCell ref="A6:J6"/>
    <mergeCell ref="A7:A8"/>
    <mergeCell ref="B7:B8"/>
    <mergeCell ref="C7:C8"/>
    <mergeCell ref="D7:E7"/>
    <mergeCell ref="F7:G7"/>
    <mergeCell ref="H7:H8"/>
    <mergeCell ref="I7:J7"/>
    <mergeCell ref="A10:A12"/>
    <mergeCell ref="B10:B12"/>
    <mergeCell ref="C10:C12"/>
    <mergeCell ref="D10:D12"/>
    <mergeCell ref="E10:E12"/>
    <mergeCell ref="F10:F12"/>
    <mergeCell ref="G10:G12"/>
    <mergeCell ref="G13:G14"/>
    <mergeCell ref="H13:H14"/>
    <mergeCell ref="A15:C15"/>
    <mergeCell ref="F15:J15"/>
    <mergeCell ref="A16:J16"/>
    <mergeCell ref="A17:A18"/>
    <mergeCell ref="B17:B18"/>
    <mergeCell ref="C17:C18"/>
    <mergeCell ref="D17:E17"/>
    <mergeCell ref="F17:G17"/>
    <mergeCell ref="A13:A14"/>
    <mergeCell ref="B13:B14"/>
    <mergeCell ref="C13:C14"/>
    <mergeCell ref="D13:D14"/>
    <mergeCell ref="E13:E14"/>
    <mergeCell ref="F13:F14"/>
    <mergeCell ref="H17:H18"/>
    <mergeCell ref="I17:J17"/>
    <mergeCell ref="A20:A22"/>
    <mergeCell ref="B20:B22"/>
    <mergeCell ref="C20:C22"/>
    <mergeCell ref="D20:D22"/>
    <mergeCell ref="E20:E22"/>
    <mergeCell ref="F20:F22"/>
    <mergeCell ref="G20:G22"/>
    <mergeCell ref="H20:H21"/>
    <mergeCell ref="L20:L22"/>
    <mergeCell ref="A23:A25"/>
    <mergeCell ref="B23:B25"/>
    <mergeCell ref="C23:C25"/>
    <mergeCell ref="D23:D25"/>
    <mergeCell ref="E23:E25"/>
    <mergeCell ref="F23:F25"/>
    <mergeCell ref="G23:G25"/>
    <mergeCell ref="H23:H24"/>
    <mergeCell ref="L23:L25"/>
    <mergeCell ref="G26:G28"/>
    <mergeCell ref="H26:H27"/>
    <mergeCell ref="L26:L28"/>
    <mergeCell ref="A29:A31"/>
    <mergeCell ref="B29:B31"/>
    <mergeCell ref="C29:C31"/>
    <mergeCell ref="D29:D31"/>
    <mergeCell ref="E29:E31"/>
    <mergeCell ref="F29:F31"/>
    <mergeCell ref="G29:G31"/>
    <mergeCell ref="A26:A28"/>
    <mergeCell ref="B26:B28"/>
    <mergeCell ref="C26:C28"/>
    <mergeCell ref="D26:D28"/>
    <mergeCell ref="E26:E28"/>
    <mergeCell ref="F26:F28"/>
    <mergeCell ref="H29:H30"/>
    <mergeCell ref="L29:L31"/>
    <mergeCell ref="A32:A34"/>
    <mergeCell ref="B32:B34"/>
    <mergeCell ref="C32:C34"/>
    <mergeCell ref="D32:D34"/>
    <mergeCell ref="E32:E34"/>
    <mergeCell ref="F32:F34"/>
    <mergeCell ref="G32:G34"/>
    <mergeCell ref="H32:H33"/>
    <mergeCell ref="L32:L34"/>
    <mergeCell ref="A35:A37"/>
    <mergeCell ref="B35:B37"/>
    <mergeCell ref="C35:C37"/>
    <mergeCell ref="D35:D37"/>
    <mergeCell ref="E35:E37"/>
    <mergeCell ref="F35:F37"/>
    <mergeCell ref="G35:G37"/>
    <mergeCell ref="H35:H36"/>
    <mergeCell ref="L35:L37"/>
    <mergeCell ref="G38:G40"/>
    <mergeCell ref="H38:H39"/>
    <mergeCell ref="L38:L40"/>
    <mergeCell ref="A41:A43"/>
    <mergeCell ref="B41:B43"/>
    <mergeCell ref="C41:C43"/>
    <mergeCell ref="D41:D43"/>
    <mergeCell ref="E41:E43"/>
    <mergeCell ref="F41:F43"/>
    <mergeCell ref="G41:G43"/>
    <mergeCell ref="A38:A40"/>
    <mergeCell ref="B38:B40"/>
    <mergeCell ref="C38:C40"/>
    <mergeCell ref="D38:D40"/>
    <mergeCell ref="E38:E40"/>
    <mergeCell ref="F38:F40"/>
    <mergeCell ref="H41:H42"/>
    <mergeCell ref="L41:L43"/>
    <mergeCell ref="A44:A46"/>
    <mergeCell ref="B44:B46"/>
    <mergeCell ref="C44:C46"/>
    <mergeCell ref="D44:D46"/>
    <mergeCell ref="E44:E46"/>
    <mergeCell ref="F44:F46"/>
    <mergeCell ref="G44:G46"/>
    <mergeCell ref="H44:H45"/>
    <mergeCell ref="L44:L46"/>
    <mergeCell ref="A47:A49"/>
    <mergeCell ref="B47:B49"/>
    <mergeCell ref="C47:C49"/>
    <mergeCell ref="D47:D49"/>
    <mergeCell ref="E47:E49"/>
    <mergeCell ref="F47:F49"/>
    <mergeCell ref="G47:G49"/>
    <mergeCell ref="H47:H48"/>
    <mergeCell ref="L47:L49"/>
    <mergeCell ref="A54:J54"/>
    <mergeCell ref="A55:A56"/>
    <mergeCell ref="B55:B56"/>
    <mergeCell ref="C55:C56"/>
    <mergeCell ref="D55:E55"/>
    <mergeCell ref="F55:G55"/>
    <mergeCell ref="H55:H56"/>
    <mergeCell ref="I55:J55"/>
    <mergeCell ref="G50:G52"/>
    <mergeCell ref="H50:H52"/>
    <mergeCell ref="I51:I52"/>
    <mergeCell ref="J51:J52"/>
    <mergeCell ref="A53:C53"/>
    <mergeCell ref="F53:J53"/>
    <mergeCell ref="A50:A52"/>
    <mergeCell ref="B50:B52"/>
    <mergeCell ref="C50:C52"/>
    <mergeCell ref="D50:D52"/>
    <mergeCell ref="E50:E52"/>
    <mergeCell ref="F50:F52"/>
    <mergeCell ref="G58:G61"/>
    <mergeCell ref="H58:H59"/>
    <mergeCell ref="L58:L61"/>
    <mergeCell ref="A62:A65"/>
    <mergeCell ref="B62:B65"/>
    <mergeCell ref="C62:C65"/>
    <mergeCell ref="D62:D65"/>
    <mergeCell ref="E62:E65"/>
    <mergeCell ref="F62:F65"/>
    <mergeCell ref="G62:G65"/>
    <mergeCell ref="A58:A61"/>
    <mergeCell ref="B58:B61"/>
    <mergeCell ref="C58:C61"/>
    <mergeCell ref="D58:D61"/>
    <mergeCell ref="E58:E61"/>
    <mergeCell ref="F58:F61"/>
    <mergeCell ref="H62:H63"/>
    <mergeCell ref="L62:L65"/>
    <mergeCell ref="A66:A69"/>
    <mergeCell ref="B66:B69"/>
    <mergeCell ref="C66:C69"/>
    <mergeCell ref="D66:D69"/>
    <mergeCell ref="E66:E69"/>
    <mergeCell ref="F66:F69"/>
    <mergeCell ref="G66:G69"/>
    <mergeCell ref="H66:H67"/>
    <mergeCell ref="G70:G73"/>
    <mergeCell ref="H70:H71"/>
    <mergeCell ref="L70:L73"/>
    <mergeCell ref="A74:A77"/>
    <mergeCell ref="B74:B77"/>
    <mergeCell ref="C74:C77"/>
    <mergeCell ref="D74:D77"/>
    <mergeCell ref="E74:E77"/>
    <mergeCell ref="F74:F77"/>
    <mergeCell ref="G74:G77"/>
    <mergeCell ref="A70:A73"/>
    <mergeCell ref="B70:B73"/>
    <mergeCell ref="C70:C73"/>
    <mergeCell ref="D70:D73"/>
    <mergeCell ref="E70:E73"/>
    <mergeCell ref="F70:F73"/>
    <mergeCell ref="H74:H75"/>
    <mergeCell ref="A78:A81"/>
    <mergeCell ref="B78:B81"/>
    <mergeCell ref="C78:C81"/>
    <mergeCell ref="D78:D81"/>
    <mergeCell ref="E78:E81"/>
    <mergeCell ref="F78:F81"/>
    <mergeCell ref="G78:G81"/>
    <mergeCell ref="H78:H79"/>
    <mergeCell ref="L78:L81"/>
    <mergeCell ref="A82:A85"/>
    <mergeCell ref="B82:B85"/>
    <mergeCell ref="C82:C85"/>
    <mergeCell ref="D82:D85"/>
    <mergeCell ref="F82:F85"/>
    <mergeCell ref="G82:G85"/>
    <mergeCell ref="H82:H83"/>
    <mergeCell ref="E83:E85"/>
    <mergeCell ref="L90:L93"/>
    <mergeCell ref="B94:B97"/>
    <mergeCell ref="C94:C97"/>
    <mergeCell ref="F94:F97"/>
    <mergeCell ref="G94:G97"/>
    <mergeCell ref="H94:H95"/>
    <mergeCell ref="G86:G89"/>
    <mergeCell ref="H86:H87"/>
    <mergeCell ref="A90:A93"/>
    <mergeCell ref="B90:B93"/>
    <mergeCell ref="C90:C93"/>
    <mergeCell ref="D90:D93"/>
    <mergeCell ref="E90:E93"/>
    <mergeCell ref="F90:F93"/>
    <mergeCell ref="G90:G93"/>
    <mergeCell ref="H90:H91"/>
    <mergeCell ref="A86:A89"/>
    <mergeCell ref="B86:B89"/>
    <mergeCell ref="C86:C89"/>
    <mergeCell ref="D86:D89"/>
    <mergeCell ref="E86:E89"/>
    <mergeCell ref="F86:F89"/>
    <mergeCell ref="G98:G101"/>
    <mergeCell ref="H98:H99"/>
    <mergeCell ref="L98:L101"/>
    <mergeCell ref="A102:A105"/>
    <mergeCell ref="B102:B105"/>
    <mergeCell ref="C102:C105"/>
    <mergeCell ref="D102:D105"/>
    <mergeCell ref="E102:E105"/>
    <mergeCell ref="F102:F105"/>
    <mergeCell ref="G102:G105"/>
    <mergeCell ref="A98:A101"/>
    <mergeCell ref="B98:B101"/>
    <mergeCell ref="C98:C101"/>
    <mergeCell ref="D98:D101"/>
    <mergeCell ref="E98:E101"/>
    <mergeCell ref="F98:F101"/>
    <mergeCell ref="H102:H103"/>
    <mergeCell ref="A106:A109"/>
    <mergeCell ref="B106:B109"/>
    <mergeCell ref="C106:C109"/>
    <mergeCell ref="D106:D109"/>
    <mergeCell ref="E106:E109"/>
    <mergeCell ref="F106:F109"/>
    <mergeCell ref="G106:G109"/>
    <mergeCell ref="H106:H107"/>
    <mergeCell ref="G110:G112"/>
    <mergeCell ref="A110:A112"/>
    <mergeCell ref="B110:B112"/>
    <mergeCell ref="C110:C112"/>
    <mergeCell ref="D110:D112"/>
    <mergeCell ref="E110:E112"/>
    <mergeCell ref="F110:F112"/>
    <mergeCell ref="A113:C113"/>
    <mergeCell ref="F113:J113"/>
    <mergeCell ref="A114:J114"/>
    <mergeCell ref="A115:A116"/>
    <mergeCell ref="B115:B116"/>
    <mergeCell ref="C115:C116"/>
    <mergeCell ref="D115:E115"/>
    <mergeCell ref="F115:G115"/>
    <mergeCell ref="H115:H116"/>
    <mergeCell ref="I115:J115"/>
    <mergeCell ref="H121:H122"/>
    <mergeCell ref="L121:L123"/>
    <mergeCell ref="A118:A120"/>
    <mergeCell ref="B118:B120"/>
    <mergeCell ref="C118:C120"/>
    <mergeCell ref="D118:D120"/>
    <mergeCell ref="E118:E120"/>
    <mergeCell ref="F118:F120"/>
    <mergeCell ref="G118:G120"/>
    <mergeCell ref="H118:H119"/>
    <mergeCell ref="L118:L120"/>
    <mergeCell ref="F124:F126"/>
    <mergeCell ref="G124:G126"/>
    <mergeCell ref="B132:B134"/>
    <mergeCell ref="C132:C134"/>
    <mergeCell ref="D132:D134"/>
    <mergeCell ref="E132:E134"/>
    <mergeCell ref="F132:F134"/>
    <mergeCell ref="A132:A134"/>
    <mergeCell ref="A121:A123"/>
    <mergeCell ref="B121:B123"/>
    <mergeCell ref="C121:C123"/>
    <mergeCell ref="D121:D123"/>
    <mergeCell ref="E121:E123"/>
    <mergeCell ref="F121:F123"/>
    <mergeCell ref="G121:G123"/>
    <mergeCell ref="L124:L126"/>
    <mergeCell ref="B135:B137"/>
    <mergeCell ref="C135:C137"/>
    <mergeCell ref="D135:D137"/>
    <mergeCell ref="E135:E137"/>
    <mergeCell ref="F135:F137"/>
    <mergeCell ref="G135:G137"/>
    <mergeCell ref="G132:G134"/>
    <mergeCell ref="H132:H133"/>
    <mergeCell ref="A127:C127"/>
    <mergeCell ref="F127:J127"/>
    <mergeCell ref="A128:J128"/>
    <mergeCell ref="A129:A130"/>
    <mergeCell ref="B129:B130"/>
    <mergeCell ref="C129:C130"/>
    <mergeCell ref="D129:E129"/>
    <mergeCell ref="F129:G129"/>
    <mergeCell ref="H129:H130"/>
    <mergeCell ref="I129:J129"/>
    <mergeCell ref="A124:A126"/>
    <mergeCell ref="B124:B126"/>
    <mergeCell ref="C124:C126"/>
    <mergeCell ref="D124:D126"/>
    <mergeCell ref="E124:E126"/>
    <mergeCell ref="L135:L137"/>
    <mergeCell ref="A138:A140"/>
    <mergeCell ref="A135:A137"/>
    <mergeCell ref="F141:F143"/>
    <mergeCell ref="A149:A151"/>
    <mergeCell ref="A156:A158"/>
    <mergeCell ref="L152:L155"/>
    <mergeCell ref="A152:A155"/>
    <mergeCell ref="B152:B155"/>
    <mergeCell ref="C152:C155"/>
    <mergeCell ref="D152:D155"/>
    <mergeCell ref="L141:L143"/>
    <mergeCell ref="D141:D143"/>
    <mergeCell ref="L138:L140"/>
    <mergeCell ref="A141:A143"/>
    <mergeCell ref="A159:A162"/>
    <mergeCell ref="B159:B162"/>
    <mergeCell ref="C159:C162"/>
    <mergeCell ref="D159:D162"/>
    <mergeCell ref="E159:E162"/>
    <mergeCell ref="F159:F162"/>
    <mergeCell ref="G159:G162"/>
    <mergeCell ref="H159:H160"/>
    <mergeCell ref="E152:E155"/>
    <mergeCell ref="F152:F155"/>
    <mergeCell ref="G152:G155"/>
    <mergeCell ref="H152:H153"/>
    <mergeCell ref="G149:G151"/>
    <mergeCell ref="H149:H150"/>
    <mergeCell ref="B156:B158"/>
    <mergeCell ref="C156:C158"/>
    <mergeCell ref="D156:D158"/>
    <mergeCell ref="E156:E158"/>
    <mergeCell ref="F156:F158"/>
    <mergeCell ref="G156:G158"/>
    <mergeCell ref="L159:L160"/>
    <mergeCell ref="A163:C163"/>
    <mergeCell ref="F163:J163"/>
    <mergeCell ref="A144:C144"/>
    <mergeCell ref="F144:J144"/>
    <mergeCell ref="A145:J145"/>
    <mergeCell ref="A146:A147"/>
    <mergeCell ref="B146:B147"/>
    <mergeCell ref="C146:C147"/>
    <mergeCell ref="D146:E146"/>
    <mergeCell ref="F146:G146"/>
    <mergeCell ref="H146:H147"/>
    <mergeCell ref="I146:J146"/>
    <mergeCell ref="H156:H157"/>
    <mergeCell ref="B149:B151"/>
    <mergeCell ref="C149:C151"/>
    <mergeCell ref="D149:D151"/>
    <mergeCell ref="E149:E151"/>
    <mergeCell ref="F149:F151"/>
    <mergeCell ref="G141:G143"/>
    <mergeCell ref="E141:E143"/>
    <mergeCell ref="B141:B143"/>
    <mergeCell ref="A164:C164"/>
    <mergeCell ref="F164:J164"/>
    <mergeCell ref="B167:C167"/>
    <mergeCell ref="C138:C140"/>
    <mergeCell ref="B138:B140"/>
    <mergeCell ref="D138:D140"/>
    <mergeCell ref="E138:E140"/>
    <mergeCell ref="F138:F140"/>
    <mergeCell ref="G138:G140"/>
    <mergeCell ref="C141:C143"/>
  </mergeCells>
  <pageMargins left="0.15748031496062992" right="0.15748031496062992" top="0.42" bottom="0.63" header="0.38" footer="0.55000000000000004"/>
  <pageSetup paperSize="9" scale="5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 изменения (2)</vt:lpstr>
      <vt:lpstr>'2024 изменения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Евгения Олеговна</dc:creator>
  <cp:lastModifiedBy>Андреева Ольга Николаевна</cp:lastModifiedBy>
  <cp:lastPrinted>2024-02-07T05:28:15Z</cp:lastPrinted>
  <dcterms:created xsi:type="dcterms:W3CDTF">2019-01-21T05:22:36Z</dcterms:created>
  <dcterms:modified xsi:type="dcterms:W3CDTF">2024-02-14T03:18:19Z</dcterms:modified>
</cp:coreProperties>
</file>