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915-па_10.10.2024\"/>
    </mc:Choice>
  </mc:AlternateContent>
  <bookViews>
    <workbookView xWindow="-120" yWindow="-120" windowWidth="29040" windowHeight="15840"/>
  </bookViews>
  <sheets>
    <sheet name="Лист2" sheetId="2" r:id="rId1"/>
  </sheets>
  <definedNames>
    <definedName name="_xlnm.Print_Area" localSheetId="0">Лист2!$A$1:$I$102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3" i="2" l="1"/>
  <c r="G73" i="2" s="1"/>
  <c r="F73" i="2" s="1"/>
  <c r="E73" i="2" s="1"/>
  <c r="H73" i="2"/>
  <c r="I72" i="2"/>
  <c r="H72" i="2"/>
  <c r="G72" i="2"/>
  <c r="F72" i="2" s="1"/>
  <c r="E72" i="2" s="1"/>
  <c r="H71" i="2"/>
  <c r="E70" i="2"/>
  <c r="E69" i="2"/>
  <c r="E68" i="2"/>
  <c r="E66" i="2"/>
  <c r="F75" i="2"/>
  <c r="F84" i="2" s="1"/>
  <c r="F93" i="2" s="1"/>
  <c r="G75" i="2"/>
  <c r="G84" i="2" s="1"/>
  <c r="G93" i="2" s="1"/>
  <c r="H75" i="2"/>
  <c r="I75" i="2"/>
  <c r="F76" i="2"/>
  <c r="F85" i="2" s="1"/>
  <c r="F94" i="2" s="1"/>
  <c r="G76" i="2"/>
  <c r="G85" i="2" s="1"/>
  <c r="G94" i="2" s="1"/>
  <c r="H76" i="2"/>
  <c r="H85" i="2" s="1"/>
  <c r="H94" i="2" s="1"/>
  <c r="I76" i="2"/>
  <c r="I85" i="2" s="1"/>
  <c r="I94" i="2" s="1"/>
  <c r="F77" i="2"/>
  <c r="F86" i="2" s="1"/>
  <c r="F95" i="2" s="1"/>
  <c r="G77" i="2"/>
  <c r="H77" i="2"/>
  <c r="I77" i="2"/>
  <c r="I86" i="2" s="1"/>
  <c r="I95" i="2" s="1"/>
  <c r="I10" i="2"/>
  <c r="I63" i="2"/>
  <c r="G63" i="2" s="1"/>
  <c r="F63" i="2" s="1"/>
  <c r="E63" i="2" s="1"/>
  <c r="H63" i="2"/>
  <c r="I54" i="2"/>
  <c r="G54" i="2" s="1"/>
  <c r="F54" i="2" s="1"/>
  <c r="E54" i="2" s="1"/>
  <c r="I44" i="2"/>
  <c r="H44" i="2"/>
  <c r="I35" i="2"/>
  <c r="G35" i="2" s="1"/>
  <c r="F35" i="2" s="1"/>
  <c r="E35" i="2" s="1"/>
  <c r="E27" i="2"/>
  <c r="E26" i="2"/>
  <c r="H17" i="2"/>
  <c r="E17" i="2" s="1"/>
  <c r="G86" i="2"/>
  <c r="G95" i="2" s="1"/>
  <c r="H86" i="2"/>
  <c r="H95" i="2" s="1"/>
  <c r="I45" i="2"/>
  <c r="G45" i="2" s="1"/>
  <c r="F45" i="2" s="1"/>
  <c r="E45" i="2" s="1"/>
  <c r="H45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80" i="2" l="1"/>
  <c r="I80" i="2"/>
  <c r="H65" i="2"/>
  <c r="I65" i="2"/>
  <c r="G65" i="2"/>
  <c r="I81" i="2"/>
  <c r="I90" i="2" s="1"/>
  <c r="F80" i="2"/>
  <c r="H81" i="2"/>
  <c r="H80" i="2"/>
  <c r="I37" i="2"/>
  <c r="G44" i="2"/>
  <c r="F44" i="2" s="1"/>
  <c r="F81" i="2" s="1"/>
  <c r="H37" i="2"/>
  <c r="I84" i="2"/>
  <c r="I93" i="2" s="1"/>
  <c r="H84" i="2"/>
  <c r="H93" i="2" s="1"/>
  <c r="H56" i="2"/>
  <c r="E43" i="2"/>
  <c r="I47" i="2"/>
  <c r="F55" i="2"/>
  <c r="G47" i="2"/>
  <c r="I56" i="2"/>
  <c r="E62" i="2"/>
  <c r="F56" i="2"/>
  <c r="G56" i="2"/>
  <c r="I36" i="2"/>
  <c r="E33" i="2"/>
  <c r="E32" i="2"/>
  <c r="E31" i="2"/>
  <c r="E29" i="2"/>
  <c r="H28" i="2"/>
  <c r="H24" i="2"/>
  <c r="H23" i="2"/>
  <c r="H18" i="2"/>
  <c r="H82" i="2" s="1"/>
  <c r="H91" i="2" s="1"/>
  <c r="H100" i="2" s="1"/>
  <c r="I24" i="2"/>
  <c r="I23" i="2"/>
  <c r="E71" i="2" l="1"/>
  <c r="E80" i="2" s="1"/>
  <c r="F65" i="2"/>
  <c r="E65" i="2" s="1"/>
  <c r="G81" i="2"/>
  <c r="G90" i="2" s="1"/>
  <c r="H79" i="2"/>
  <c r="H88" i="2" s="1"/>
  <c r="H97" i="2" s="1"/>
  <c r="I79" i="2"/>
  <c r="I88" i="2" s="1"/>
  <c r="I97" i="2" s="1"/>
  <c r="I78" i="2"/>
  <c r="H78" i="2"/>
  <c r="E56" i="2"/>
  <c r="E44" i="2"/>
  <c r="E81" i="2" s="1"/>
  <c r="E90" i="2" s="1"/>
  <c r="F37" i="2"/>
  <c r="G37" i="2"/>
  <c r="G89" i="2"/>
  <c r="G98" i="2" s="1"/>
  <c r="G99" i="2"/>
  <c r="H89" i="2"/>
  <c r="H98" i="2" s="1"/>
  <c r="H90" i="2"/>
  <c r="H99" i="2" s="1"/>
  <c r="F89" i="2"/>
  <c r="F98" i="2" s="1"/>
  <c r="F90" i="2"/>
  <c r="F99" i="2" s="1"/>
  <c r="I89" i="2"/>
  <c r="I98" i="2" s="1"/>
  <c r="I99" i="2"/>
  <c r="G36" i="2"/>
  <c r="G82" i="2" s="1"/>
  <c r="G91" i="2" s="1"/>
  <c r="G100" i="2" s="1"/>
  <c r="I82" i="2"/>
  <c r="I91" i="2" s="1"/>
  <c r="I100" i="2" s="1"/>
  <c r="E55" i="2"/>
  <c r="E47" i="2" s="1"/>
  <c r="F47" i="2"/>
  <c r="G23" i="2"/>
  <c r="G78" i="2" s="1"/>
  <c r="G24" i="2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77" i="2" l="1"/>
  <c r="H74" i="2"/>
  <c r="H83" i="2" s="1"/>
  <c r="H92" i="2" s="1"/>
  <c r="E75" i="2"/>
  <c r="G97" i="2"/>
  <c r="H87" i="2"/>
  <c r="H96" i="2" s="1"/>
  <c r="I74" i="2"/>
  <c r="I83" i="2" s="1"/>
  <c r="I92" i="2" s="1"/>
  <c r="E76" i="2"/>
  <c r="E85" i="2" s="1"/>
  <c r="E94" i="2" s="1"/>
  <c r="I87" i="2"/>
  <c r="I96" i="2" s="1"/>
  <c r="E37" i="2"/>
  <c r="E10" i="2"/>
  <c r="E89" i="2"/>
  <c r="E98" i="2" s="1"/>
  <c r="E99" i="2"/>
  <c r="G28" i="2"/>
  <c r="E86" i="2"/>
  <c r="E95" i="2" s="1"/>
  <c r="F36" i="2"/>
  <c r="F82" i="2" s="1"/>
  <c r="F91" i="2" s="1"/>
  <c r="F100" i="2" s="1"/>
  <c r="G87" i="2"/>
  <c r="G96" i="2" s="1"/>
  <c r="F24" i="2"/>
  <c r="E24" i="2" s="1"/>
  <c r="E79" i="2" s="1"/>
  <c r="G19" i="2"/>
  <c r="F23" i="2"/>
  <c r="F78" i="2" s="1"/>
  <c r="G74" i="2" l="1"/>
  <c r="G83" i="2" s="1"/>
  <c r="G92" i="2" s="1"/>
  <c r="F79" i="2"/>
  <c r="F88" i="2" s="1"/>
  <c r="F97" i="2" s="1"/>
  <c r="F74" i="2"/>
  <c r="F83" i="2" s="1"/>
  <c r="F92" i="2" s="1"/>
  <c r="E36" i="2"/>
  <c r="E28" i="2" s="1"/>
  <c r="E88" i="2"/>
  <c r="E97" i="2" s="1"/>
  <c r="E84" i="2"/>
  <c r="E93" i="2" s="1"/>
  <c r="F28" i="2"/>
  <c r="F87" i="2"/>
  <c r="F96" i="2" s="1"/>
  <c r="F19" i="2"/>
  <c r="E19" i="2" s="1"/>
  <c r="E23" i="2"/>
  <c r="E82" i="2" l="1"/>
  <c r="E91" i="2" s="1"/>
  <c r="E100" i="2" s="1"/>
  <c r="E78" i="2"/>
  <c r="E74" i="2" s="1"/>
  <c r="E83" i="2" s="1"/>
  <c r="E92" i="2" s="1"/>
  <c r="E87" i="2" l="1"/>
  <c r="E96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<sst xmlns="http://schemas.openxmlformats.org/spreadsheetml/2006/main" count="54" uniqueCount="44">
  <si>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</si>
  <si>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</si>
  <si>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</si>
  <si>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</si>
  <si>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</si>
  <si>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</si>
  <si>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</si>
  <si>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</si>
  <si>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</si>
  <si>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</si>
  <si>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</si>
  <si>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</si>
  <si>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</si>
  <si>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</si>
  <si>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</si>
  <si>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</si>
  <si>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</si>
  <si>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</si>
  <si>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</si>
  <si>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</si>
  <si>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</si>
  <si>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</si>
  <si>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</si>
  <si>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</si>
  <si>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</si>
  <si>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</si>
  <si>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</si>
  <si>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</si>
  <si>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</si>
  <si>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</si>
  <si>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</si>
  <si>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</si>
  <si>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</si>
  <si>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</si>
  <si>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</si>
  <si>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</si>
  <si>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</si>
  <si>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</si>
  <si>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</si>
  <si>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</si>
  <si>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</si>
  <si>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</si>
  <si>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годы: 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</t>
  </si>
  <si>
    <t>Приложение № 2 к постановлению администрации города Усолье-Сибирское от 10.10.2024 г. №2915-па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</si>
</sst>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tabSelected="1" view="pageBreakPreview" topLeftCell="A70" zoomScale="80" zoomScaleNormal="100" zoomScaleSheetLayoutView="80" workbookViewId="0">
      <selection activeCell="G3" sqref="G3:I3"/>
    </sheetView>
  </sheetViews>
  <sheetFormatPr defaultRowHeight="14.4" x14ac:dyDescent="0.3"/>
  <cols>
    <col min="1" max="1" width="9.6640625" customWidth="1"/>
    <col min="2" max="2" width="30.6640625" customWidth="1"/>
    <col min="3" max="3" width="37.44140625" customWidth="1"/>
    <col min="4" max="5" width="14.88671875" customWidth="1"/>
    <col min="6" max="6" width="15.109375" customWidth="1"/>
    <col min="7" max="7" width="14.88671875" customWidth="1"/>
    <col min="8" max="8" width="15.664062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39.75" customHeight="1" x14ac:dyDescent="0.3">
      <c r="G1" s="21" t="s">
        <v>43</v>
      </c>
      <c r="H1" s="21" t="s">
        <v>19</v>
      </c>
      <c r="I1" s="21"/>
    </row>
    <row r="2" spans="1:9" x14ac:dyDescent="0.3">
      <c r="G2" s="1"/>
      <c r="H2" s="1"/>
      <c r="I2" s="1"/>
    </row>
    <row r="3" spans="1:9" ht="50.25" customHeight="1" x14ac:dyDescent="0.3">
      <c r="G3" s="21" t="s">
        <v>24</v>
      </c>
      <c r="H3" s="21" t="s">
        <v>17</v>
      </c>
      <c r="I3" s="21"/>
    </row>
    <row r="5" spans="1:9" ht="62.25" customHeight="1" x14ac:dyDescent="0.3">
      <c r="A5" s="22" t="s">
        <v>25</v>
      </c>
      <c r="B5" s="22"/>
      <c r="C5" s="22"/>
      <c r="D5" s="22"/>
      <c r="E5" s="22"/>
      <c r="F5" s="22"/>
      <c r="G5" s="22"/>
      <c r="H5" s="22"/>
      <c r="I5" s="22"/>
    </row>
    <row r="6" spans="1:9" ht="15" thickBot="1" x14ac:dyDescent="0.35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6.4" x14ac:dyDescent="0.3">
      <c r="A7" s="23" t="s">
        <v>0</v>
      </c>
      <c r="B7" s="4" t="s">
        <v>5</v>
      </c>
      <c r="C7" s="23" t="s">
        <v>6</v>
      </c>
      <c r="D7" s="23" t="s">
        <v>12</v>
      </c>
      <c r="E7" s="23" t="s">
        <v>13</v>
      </c>
      <c r="F7" s="23" t="s">
        <v>14</v>
      </c>
      <c r="G7" s="23" t="s">
        <v>15</v>
      </c>
      <c r="H7" s="23" t="s">
        <v>21</v>
      </c>
      <c r="I7" s="23" t="s">
        <v>16</v>
      </c>
    </row>
    <row r="8" spans="1:9" ht="27" thickBot="1" x14ac:dyDescent="0.35">
      <c r="A8" s="24"/>
      <c r="B8" s="4" t="s">
        <v>7</v>
      </c>
      <c r="C8" s="24"/>
      <c r="D8" s="24"/>
      <c r="E8" s="25"/>
      <c r="F8" s="24"/>
      <c r="G8" s="24"/>
      <c r="H8" s="24"/>
      <c r="I8" s="24"/>
    </row>
    <row r="9" spans="1:9" ht="25.5" customHeight="1" thickBot="1" x14ac:dyDescent="0.35">
      <c r="A9" s="5">
        <v>1</v>
      </c>
      <c r="B9" s="50" t="s">
        <v>40</v>
      </c>
      <c r="C9" s="51"/>
      <c r="D9" s="51"/>
      <c r="E9" s="51"/>
      <c r="F9" s="51"/>
      <c r="G9" s="51"/>
      <c r="H9" s="51"/>
      <c r="I9" s="52"/>
    </row>
    <row r="10" spans="1:9" ht="15" thickBot="1" x14ac:dyDescent="0.35">
      <c r="A10" s="15" t="s">
        <v>10</v>
      </c>
      <c r="B10" s="35" t="s">
        <v>42</v>
      </c>
      <c r="C10" s="35" t="s">
        <v>26</v>
      </c>
      <c r="D10" s="6" t="s">
        <v>3</v>
      </c>
      <c r="E10" s="9">
        <f>F10+G10+I10</f>
        <v>4244512.13</v>
      </c>
      <c r="F10" s="9">
        <f>SUM(F11:F18)</f>
        <v>0</v>
      </c>
      <c r="G10" s="9">
        <f t="shared" ref="G10:H10" si="0">SUM(G11:G18)</f>
        <v>3434896</v>
      </c>
      <c r="H10" s="9">
        <f t="shared" si="0"/>
        <v>0</v>
      </c>
      <c r="I10" s="9">
        <f>SUM(I11:I18)</f>
        <v>809616.13</v>
      </c>
    </row>
    <row r="11" spans="1:9" ht="15" thickBot="1" x14ac:dyDescent="0.35">
      <c r="A11" s="16"/>
      <c r="B11" s="36"/>
      <c r="C11" s="36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" thickBot="1" x14ac:dyDescent="0.35">
      <c r="A12" s="16"/>
      <c r="B12" s="36"/>
      <c r="C12" s="36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" thickBot="1" x14ac:dyDescent="0.35">
      <c r="A13" s="16"/>
      <c r="B13" s="36"/>
      <c r="C13" s="36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" thickBot="1" x14ac:dyDescent="0.35">
      <c r="A14" s="16"/>
      <c r="B14" s="36"/>
      <c r="C14" s="36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" thickBot="1" x14ac:dyDescent="0.35">
      <c r="A15" s="16"/>
      <c r="B15" s="36"/>
      <c r="C15" s="36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5">
      <c r="A16" s="16"/>
      <c r="B16" s="36"/>
      <c r="C16" s="36"/>
      <c r="D16" s="6">
        <v>2024</v>
      </c>
      <c r="E16" s="9">
        <f t="shared" ref="E16:E17" si="2">SUM(F16:I16)</f>
        <v>640138</v>
      </c>
      <c r="F16" s="7">
        <v>0</v>
      </c>
      <c r="G16" s="9">
        <v>569722</v>
      </c>
      <c r="H16" s="9">
        <f t="shared" ref="H16:H17" si="3">J16+K16+L16</f>
        <v>0</v>
      </c>
      <c r="I16" s="9">
        <v>70416</v>
      </c>
    </row>
    <row r="17" spans="1:9" ht="45" customHeight="1" thickBot="1" x14ac:dyDescent="0.35">
      <c r="A17" s="16"/>
      <c r="B17" s="36"/>
      <c r="C17" s="36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162.75" customHeight="1" thickBot="1" x14ac:dyDescent="0.35">
      <c r="A18" s="17"/>
      <c r="B18" s="37"/>
      <c r="C18" s="37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" thickBot="1" x14ac:dyDescent="0.35">
      <c r="A19" s="15" t="s">
        <v>11</v>
      </c>
      <c r="B19" s="35" t="s">
        <v>33</v>
      </c>
      <c r="C19" s="35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" thickBot="1" x14ac:dyDescent="0.35">
      <c r="A20" s="16"/>
      <c r="B20" s="36"/>
      <c r="C20" s="36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" thickBot="1" x14ac:dyDescent="0.35">
      <c r="A21" s="16"/>
      <c r="B21" s="36"/>
      <c r="C21" s="36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" thickBot="1" x14ac:dyDescent="0.35">
      <c r="A22" s="16"/>
      <c r="B22" s="36"/>
      <c r="C22" s="36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" thickBot="1" x14ac:dyDescent="0.35">
      <c r="A23" s="16"/>
      <c r="B23" s="36"/>
      <c r="C23" s="36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" thickBot="1" x14ac:dyDescent="0.35">
      <c r="A24" s="16"/>
      <c r="B24" s="36"/>
      <c r="C24" s="36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5">
      <c r="A25" s="16"/>
      <c r="B25" s="36"/>
      <c r="C25" s="36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5">
      <c r="A26" s="16"/>
      <c r="B26" s="36"/>
      <c r="C26" s="36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5">
      <c r="A27" s="17"/>
      <c r="B27" s="37"/>
      <c r="C27" s="37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5">
      <c r="A28" s="29" t="s">
        <v>18</v>
      </c>
      <c r="B28" s="32" t="s">
        <v>34</v>
      </c>
      <c r="C28" s="26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" thickBot="1" x14ac:dyDescent="0.35">
      <c r="A29" s="30"/>
      <c r="B29" s="33"/>
      <c r="C29" s="27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" thickBot="1" x14ac:dyDescent="0.35">
      <c r="A30" s="30"/>
      <c r="B30" s="33"/>
      <c r="C30" s="27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" thickBot="1" x14ac:dyDescent="0.35">
      <c r="A31" s="30"/>
      <c r="B31" s="33"/>
      <c r="C31" s="27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" thickBot="1" x14ac:dyDescent="0.35">
      <c r="A32" s="30"/>
      <c r="B32" s="33"/>
      <c r="C32" s="27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" thickBot="1" x14ac:dyDescent="0.35">
      <c r="A33" s="30"/>
      <c r="B33" s="33"/>
      <c r="C33" s="27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5">
      <c r="A34" s="30"/>
      <c r="B34" s="33"/>
      <c r="C34" s="27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5">
      <c r="A35" s="30"/>
      <c r="B35" s="33"/>
      <c r="C35" s="27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5">
      <c r="A36" s="31"/>
      <c r="B36" s="34"/>
      <c r="C36" s="28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" thickBot="1" x14ac:dyDescent="0.35">
      <c r="A37" s="15" t="s">
        <v>20</v>
      </c>
      <c r="B37" s="32" t="s">
        <v>39</v>
      </c>
      <c r="C37" s="35" t="s">
        <v>28</v>
      </c>
      <c r="D37" s="6" t="s">
        <v>3</v>
      </c>
      <c r="E37" s="9">
        <f>F37+G37+I37</f>
        <v>261144451.5</v>
      </c>
      <c r="F37" s="9">
        <f t="shared" ref="F37:G37" si="21">SUM(F38:F45)</f>
        <v>0</v>
      </c>
      <c r="G37" s="9">
        <f t="shared" si="21"/>
        <v>230889300</v>
      </c>
      <c r="H37" s="9">
        <f t="shared" ref="H37" si="22">SUM(H38:H45)</f>
        <v>0</v>
      </c>
      <c r="I37" s="9">
        <f>SUM(I38:I45)</f>
        <v>30255151.5</v>
      </c>
    </row>
    <row r="38" spans="1:9" ht="15" thickBot="1" x14ac:dyDescent="0.35">
      <c r="A38" s="16"/>
      <c r="B38" s="33"/>
      <c r="C38" s="36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" thickBot="1" x14ac:dyDescent="0.35">
      <c r="A39" s="16"/>
      <c r="B39" s="33"/>
      <c r="C39" s="36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" thickBot="1" x14ac:dyDescent="0.35">
      <c r="A40" s="16"/>
      <c r="B40" s="33"/>
      <c r="C40" s="36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" thickBot="1" x14ac:dyDescent="0.35">
      <c r="A41" s="16"/>
      <c r="B41" s="33"/>
      <c r="C41" s="36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" thickBot="1" x14ac:dyDescent="0.35">
      <c r="A42" s="16"/>
      <c r="B42" s="33"/>
      <c r="C42" s="36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5">
      <c r="A43" s="16"/>
      <c r="B43" s="33"/>
      <c r="C43" s="36"/>
      <c r="D43" s="6">
        <v>2024</v>
      </c>
      <c r="E43" s="9">
        <f t="shared" si="24"/>
        <v>23800129.280000001</v>
      </c>
      <c r="F43" s="9">
        <v>0</v>
      </c>
      <c r="G43" s="9">
        <v>21182000</v>
      </c>
      <c r="H43" s="9">
        <v>0</v>
      </c>
      <c r="I43" s="9">
        <v>2618129.2799999998</v>
      </c>
    </row>
    <row r="44" spans="1:9" ht="50.25" customHeight="1" thickBot="1" x14ac:dyDescent="0.35">
      <c r="A44" s="16"/>
      <c r="B44" s="33"/>
      <c r="C44" s="36"/>
      <c r="D44" s="6">
        <v>2025</v>
      </c>
      <c r="E44" s="9">
        <f t="shared" ref="E44" si="25">F44+G44+I44</f>
        <v>0</v>
      </c>
      <c r="F44" s="9">
        <f t="shared" ref="F44" si="26">G44+I44+J44</f>
        <v>0</v>
      </c>
      <c r="G44" s="9">
        <f>I44+J44+K44</f>
        <v>0</v>
      </c>
      <c r="H44" s="9">
        <f t="shared" ref="H44" si="27">J44+K44+L44</f>
        <v>0</v>
      </c>
      <c r="I44" s="9">
        <f t="shared" ref="I44" si="28">J44+K44+L44</f>
        <v>0</v>
      </c>
    </row>
    <row r="45" spans="1:9" ht="169.5" customHeight="1" thickBot="1" x14ac:dyDescent="0.35">
      <c r="A45" s="17"/>
      <c r="B45" s="34"/>
      <c r="C45" s="37"/>
      <c r="D45" s="6">
        <v>2026</v>
      </c>
      <c r="E45" s="9">
        <f t="shared" si="24"/>
        <v>0</v>
      </c>
      <c r="F45" s="9">
        <f t="shared" ref="F45" si="29">G45+I45+J45</f>
        <v>0</v>
      </c>
      <c r="G45" s="9">
        <f t="shared" ref="G45" si="30">I45+J45+K45</f>
        <v>0</v>
      </c>
      <c r="H45" s="9">
        <f t="shared" ref="H45" si="31">J45+K45+L45</f>
        <v>0</v>
      </c>
      <c r="I45" s="9">
        <f t="shared" ref="I45" si="32">J45+K45+L45</f>
        <v>0</v>
      </c>
    </row>
    <row r="46" spans="1:9" ht="25.5" customHeight="1" thickBot="1" x14ac:dyDescent="0.35">
      <c r="A46" s="38" t="s">
        <v>41</v>
      </c>
      <c r="B46" s="39"/>
      <c r="C46" s="39"/>
      <c r="D46" s="39"/>
      <c r="E46" s="39"/>
      <c r="F46" s="39"/>
      <c r="G46" s="39"/>
      <c r="H46" s="39"/>
      <c r="I46" s="40"/>
    </row>
    <row r="47" spans="1:9" ht="15" thickBot="1" x14ac:dyDescent="0.35">
      <c r="A47" s="29" t="s">
        <v>22</v>
      </c>
      <c r="B47" s="18" t="s">
        <v>35</v>
      </c>
      <c r="C47" s="26" t="s">
        <v>29</v>
      </c>
      <c r="D47" s="10" t="s">
        <v>3</v>
      </c>
      <c r="E47" s="11">
        <f>E48+E49+E50+E51+E52+E55</f>
        <v>543420</v>
      </c>
      <c r="F47" s="11">
        <f t="shared" ref="F47" si="33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" thickBot="1" x14ac:dyDescent="0.35">
      <c r="A48" s="30"/>
      <c r="B48" s="19"/>
      <c r="C48" s="27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" thickBot="1" x14ac:dyDescent="0.35">
      <c r="A49" s="30"/>
      <c r="B49" s="19"/>
      <c r="C49" s="27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" thickBot="1" x14ac:dyDescent="0.35">
      <c r="A50" s="30"/>
      <c r="B50" s="19"/>
      <c r="C50" s="27"/>
      <c r="D50" s="10">
        <v>2021</v>
      </c>
      <c r="E50" s="11">
        <f t="shared" ref="E50:E55" si="34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" thickBot="1" x14ac:dyDescent="0.35">
      <c r="A51" s="30"/>
      <c r="B51" s="19"/>
      <c r="C51" s="27"/>
      <c r="D51" s="10">
        <v>2022</v>
      </c>
      <c r="E51" s="11">
        <f t="shared" si="34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" thickBot="1" x14ac:dyDescent="0.35">
      <c r="A52" s="30"/>
      <c r="B52" s="19"/>
      <c r="C52" s="27"/>
      <c r="D52" s="10">
        <v>2023</v>
      </c>
      <c r="E52" s="11">
        <f t="shared" si="34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5">
      <c r="A53" s="30"/>
      <c r="B53" s="19"/>
      <c r="C53" s="27"/>
      <c r="D53" s="10">
        <v>2024</v>
      </c>
      <c r="E53" s="11">
        <f t="shared" si="34"/>
        <v>0</v>
      </c>
      <c r="F53" s="11">
        <f t="shared" ref="F53:F55" si="35">G53+I53+J53</f>
        <v>0</v>
      </c>
      <c r="G53" s="11">
        <f t="shared" ref="G53:G55" si="36">I53+J53+K53</f>
        <v>0</v>
      </c>
      <c r="H53" s="12">
        <v>0</v>
      </c>
      <c r="I53" s="11">
        <f t="shared" ref="I53:I55" si="37">J53+K53+L53</f>
        <v>0</v>
      </c>
    </row>
    <row r="54" spans="1:9" ht="23.25" customHeight="1" thickBot="1" x14ac:dyDescent="0.35">
      <c r="A54" s="30"/>
      <c r="B54" s="19"/>
      <c r="C54" s="27"/>
      <c r="D54" s="10">
        <v>2025</v>
      </c>
      <c r="E54" s="11">
        <f t="shared" ref="E54" si="38">F54+G54+I54</f>
        <v>0</v>
      </c>
      <c r="F54" s="11">
        <f t="shared" ref="F54" si="39">G54+I54+J54</f>
        <v>0</v>
      </c>
      <c r="G54" s="11">
        <f t="shared" ref="G54" si="40">I54+J54+K54</f>
        <v>0</v>
      </c>
      <c r="H54" s="12">
        <v>0</v>
      </c>
      <c r="I54" s="11">
        <f t="shared" ref="I54" si="41">J54+K54+L54</f>
        <v>0</v>
      </c>
    </row>
    <row r="55" spans="1:9" ht="24" customHeight="1" thickBot="1" x14ac:dyDescent="0.35">
      <c r="A55" s="31"/>
      <c r="B55" s="20"/>
      <c r="C55" s="28"/>
      <c r="D55" s="10">
        <v>2026</v>
      </c>
      <c r="E55" s="11">
        <f t="shared" si="34"/>
        <v>0</v>
      </c>
      <c r="F55" s="11">
        <f t="shared" si="35"/>
        <v>0</v>
      </c>
      <c r="G55" s="11">
        <f t="shared" si="36"/>
        <v>0</v>
      </c>
      <c r="H55" s="12">
        <v>0</v>
      </c>
      <c r="I55" s="11">
        <f t="shared" si="37"/>
        <v>0</v>
      </c>
    </row>
    <row r="56" spans="1:9" ht="15.75" customHeight="1" thickBot="1" x14ac:dyDescent="0.35">
      <c r="A56" s="15" t="s">
        <v>23</v>
      </c>
      <c r="B56" s="18" t="s">
        <v>35</v>
      </c>
      <c r="C56" s="35" t="s">
        <v>30</v>
      </c>
      <c r="D56" s="6" t="s">
        <v>3</v>
      </c>
      <c r="E56" s="9">
        <f>F56+G56+I56</f>
        <v>3638565.0999999996</v>
      </c>
      <c r="F56" s="9">
        <f t="shared" ref="F56:G56" si="42">SUM(F57:F64)</f>
        <v>0</v>
      </c>
      <c r="G56" s="9">
        <f t="shared" si="42"/>
        <v>3238322.86</v>
      </c>
      <c r="H56" s="9">
        <f t="shared" ref="H56" si="43">SUM(H57:H64)</f>
        <v>0</v>
      </c>
      <c r="I56" s="9">
        <f>SUM(I57:I64)</f>
        <v>400242.24</v>
      </c>
    </row>
    <row r="57" spans="1:9" ht="15" thickBot="1" x14ac:dyDescent="0.35">
      <c r="A57" s="16"/>
      <c r="B57" s="19"/>
      <c r="C57" s="36"/>
      <c r="D57" s="6">
        <v>2019</v>
      </c>
      <c r="E57" s="9">
        <f t="shared" ref="E57" si="44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" thickBot="1" x14ac:dyDescent="0.35">
      <c r="A58" s="16"/>
      <c r="B58" s="19"/>
      <c r="C58" s="36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" thickBot="1" x14ac:dyDescent="0.35">
      <c r="A59" s="16"/>
      <c r="B59" s="19"/>
      <c r="C59" s="36"/>
      <c r="D59" s="6">
        <v>2021</v>
      </c>
      <c r="E59" s="9">
        <f t="shared" ref="E59:E64" si="45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" thickBot="1" x14ac:dyDescent="0.35">
      <c r="A60" s="16"/>
      <c r="B60" s="19"/>
      <c r="C60" s="36"/>
      <c r="D60" s="6">
        <v>2022</v>
      </c>
      <c r="E60" s="9">
        <f t="shared" si="45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" thickBot="1" x14ac:dyDescent="0.35">
      <c r="A61" s="16"/>
      <c r="B61" s="19"/>
      <c r="C61" s="36"/>
      <c r="D61" s="6">
        <v>2023</v>
      </c>
      <c r="E61" s="9">
        <f t="shared" si="45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5">
      <c r="A62" s="16"/>
      <c r="B62" s="19"/>
      <c r="C62" s="36"/>
      <c r="D62" s="6">
        <v>2024</v>
      </c>
      <c r="E62" s="9">
        <f t="shared" si="45"/>
        <v>0</v>
      </c>
      <c r="F62" s="9">
        <f t="shared" ref="F62:F64" si="46">G62+I62+J62</f>
        <v>0</v>
      </c>
      <c r="G62" s="9">
        <f t="shared" ref="G62:G64" si="47">I62+J62+K62</f>
        <v>0</v>
      </c>
      <c r="H62" s="9">
        <f t="shared" ref="H62:H64" si="48">J62+K62+L62</f>
        <v>0</v>
      </c>
      <c r="I62" s="9">
        <f t="shared" ref="I62:I64" si="49">J62+K62+L62</f>
        <v>0</v>
      </c>
    </row>
    <row r="63" spans="1:9" ht="21.75" customHeight="1" thickBot="1" x14ac:dyDescent="0.35">
      <c r="A63" s="16"/>
      <c r="B63" s="19"/>
      <c r="C63" s="36"/>
      <c r="D63" s="6">
        <v>2025</v>
      </c>
      <c r="E63" s="9">
        <f t="shared" ref="E63" si="50">F63+G63+I63</f>
        <v>0</v>
      </c>
      <c r="F63" s="9">
        <f t="shared" ref="F63" si="51">G63+I63+J63</f>
        <v>0</v>
      </c>
      <c r="G63" s="9">
        <f t="shared" ref="G63" si="52">I63+J63+K63</f>
        <v>0</v>
      </c>
      <c r="H63" s="9">
        <f t="shared" ref="H63" si="53">J63+K63+L63</f>
        <v>0</v>
      </c>
      <c r="I63" s="9">
        <f t="shared" ref="I63" si="54">J63+K63+L63</f>
        <v>0</v>
      </c>
    </row>
    <row r="64" spans="1:9" ht="21.75" customHeight="1" thickBot="1" x14ac:dyDescent="0.35">
      <c r="A64" s="17"/>
      <c r="B64" s="20"/>
      <c r="C64" s="37"/>
      <c r="D64" s="6">
        <v>2026</v>
      </c>
      <c r="E64" s="9">
        <f t="shared" si="45"/>
        <v>0</v>
      </c>
      <c r="F64" s="9">
        <f t="shared" si="46"/>
        <v>0</v>
      </c>
      <c r="G64" s="9">
        <f t="shared" si="47"/>
        <v>0</v>
      </c>
      <c r="H64" s="9">
        <f t="shared" si="48"/>
        <v>0</v>
      </c>
      <c r="I64" s="9">
        <f t="shared" si="49"/>
        <v>0</v>
      </c>
    </row>
    <row r="65" spans="1:9" ht="15.75" customHeight="1" thickBot="1" x14ac:dyDescent="0.35">
      <c r="A65" s="15" t="s">
        <v>36</v>
      </c>
      <c r="B65" s="18" t="s">
        <v>37</v>
      </c>
      <c r="C65" s="35" t="s">
        <v>38</v>
      </c>
      <c r="D65" s="6" t="s">
        <v>3</v>
      </c>
      <c r="E65" s="9">
        <f>F65+G65+I65</f>
        <v>3000000</v>
      </c>
      <c r="F65" s="9">
        <f t="shared" ref="F65:G65" si="55">SUM(F66:F73)</f>
        <v>0</v>
      </c>
      <c r="G65" s="9">
        <f t="shared" si="55"/>
        <v>2669999.9300000002</v>
      </c>
      <c r="H65" s="9">
        <f t="shared" ref="H65" si="56">SUM(H66:H73)</f>
        <v>0</v>
      </c>
      <c r="I65" s="9">
        <f>SUM(I66:I73)</f>
        <v>330000.07</v>
      </c>
    </row>
    <row r="66" spans="1:9" ht="15" thickBot="1" x14ac:dyDescent="0.35">
      <c r="A66" s="16"/>
      <c r="B66" s="19"/>
      <c r="C66" s="36"/>
      <c r="D66" s="6">
        <v>2019</v>
      </c>
      <c r="E66" s="9">
        <f t="shared" ref="E66" si="57">F66+G66+I66</f>
        <v>0</v>
      </c>
      <c r="F66" s="7">
        <v>0</v>
      </c>
      <c r="G66" s="7">
        <v>0</v>
      </c>
      <c r="H66" s="7">
        <v>0</v>
      </c>
      <c r="I66" s="7">
        <v>0</v>
      </c>
    </row>
    <row r="67" spans="1:9" ht="15" thickBot="1" x14ac:dyDescent="0.35">
      <c r="A67" s="16"/>
      <c r="B67" s="19"/>
      <c r="C67" s="36"/>
      <c r="D67" s="6">
        <v>2020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15" thickBot="1" x14ac:dyDescent="0.35">
      <c r="A68" s="16"/>
      <c r="B68" s="19"/>
      <c r="C68" s="36"/>
      <c r="D68" s="6">
        <v>2021</v>
      </c>
      <c r="E68" s="9">
        <f t="shared" ref="E68:E73" si="58">F68+G68+I68</f>
        <v>0</v>
      </c>
      <c r="F68" s="9">
        <v>0</v>
      </c>
      <c r="G68" s="9">
        <v>0</v>
      </c>
      <c r="H68" s="9">
        <v>0</v>
      </c>
      <c r="I68" s="9">
        <v>0</v>
      </c>
    </row>
    <row r="69" spans="1:9" ht="15" thickBot="1" x14ac:dyDescent="0.35">
      <c r="A69" s="16"/>
      <c r="B69" s="19"/>
      <c r="C69" s="36"/>
      <c r="D69" s="6">
        <v>2022</v>
      </c>
      <c r="E69" s="9">
        <f t="shared" si="58"/>
        <v>0</v>
      </c>
      <c r="F69" s="9">
        <v>0</v>
      </c>
      <c r="G69" s="9">
        <v>0</v>
      </c>
      <c r="H69" s="9">
        <v>0</v>
      </c>
      <c r="I69" s="9">
        <v>0</v>
      </c>
    </row>
    <row r="70" spans="1:9" ht="15" thickBot="1" x14ac:dyDescent="0.35">
      <c r="A70" s="16"/>
      <c r="B70" s="19"/>
      <c r="C70" s="36"/>
      <c r="D70" s="6">
        <v>2023</v>
      </c>
      <c r="E70" s="9">
        <f t="shared" si="58"/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15" customHeight="1" thickBot="1" x14ac:dyDescent="0.35">
      <c r="A71" s="16"/>
      <c r="B71" s="19"/>
      <c r="C71" s="36"/>
      <c r="D71" s="6">
        <v>2024</v>
      </c>
      <c r="E71" s="9">
        <f t="shared" si="58"/>
        <v>3000000</v>
      </c>
      <c r="F71" s="9">
        <v>0</v>
      </c>
      <c r="G71" s="9">
        <v>2669999.9300000002</v>
      </c>
      <c r="H71" s="9">
        <f t="shared" ref="H71:H73" si="59">J71+K71+L71</f>
        <v>0</v>
      </c>
      <c r="I71" s="9">
        <v>330000.07</v>
      </c>
    </row>
    <row r="72" spans="1:9" ht="21.75" customHeight="1" thickBot="1" x14ac:dyDescent="0.35">
      <c r="A72" s="16"/>
      <c r="B72" s="19"/>
      <c r="C72" s="36"/>
      <c r="D72" s="6">
        <v>2025</v>
      </c>
      <c r="E72" s="9">
        <f t="shared" si="58"/>
        <v>0</v>
      </c>
      <c r="F72" s="9">
        <f t="shared" ref="F72:F73" si="60">G72+I72+J72</f>
        <v>0</v>
      </c>
      <c r="G72" s="9">
        <f t="shared" ref="G72:G73" si="61">I72+J72+K72</f>
        <v>0</v>
      </c>
      <c r="H72" s="9">
        <f t="shared" si="59"/>
        <v>0</v>
      </c>
      <c r="I72" s="9">
        <f t="shared" ref="I72:I73" si="62">J72+K72+L72</f>
        <v>0</v>
      </c>
    </row>
    <row r="73" spans="1:9" ht="21.75" customHeight="1" thickBot="1" x14ac:dyDescent="0.35">
      <c r="A73" s="17"/>
      <c r="B73" s="20"/>
      <c r="C73" s="37"/>
      <c r="D73" s="6">
        <v>2026</v>
      </c>
      <c r="E73" s="9">
        <f t="shared" si="58"/>
        <v>0</v>
      </c>
      <c r="F73" s="9">
        <f t="shared" si="60"/>
        <v>0</v>
      </c>
      <c r="G73" s="9">
        <f t="shared" si="61"/>
        <v>0</v>
      </c>
      <c r="H73" s="9">
        <f t="shared" si="59"/>
        <v>0</v>
      </c>
      <c r="I73" s="9">
        <f t="shared" si="62"/>
        <v>0</v>
      </c>
    </row>
    <row r="74" spans="1:9" s="13" customFormat="1" ht="15" thickBot="1" x14ac:dyDescent="0.35">
      <c r="A74" s="41" t="s">
        <v>8</v>
      </c>
      <c r="B74" s="42"/>
      <c r="C74" s="43"/>
      <c r="D74" s="10" t="s">
        <v>3</v>
      </c>
      <c r="E74" s="11">
        <f>E75+E76+E77+E78+E79+E82+E80+E81</f>
        <v>296355175.67999995</v>
      </c>
      <c r="F74" s="11">
        <f>F75+F76+F77+F78+F79+F82+F80</f>
        <v>0</v>
      </c>
      <c r="G74" s="11">
        <f>G75+G76+G77+G78+G79+G82+G80</f>
        <v>262117037.87</v>
      </c>
      <c r="H74" s="11">
        <f>H75+H76+H77+H78+H79+H82+H80</f>
        <v>0</v>
      </c>
      <c r="I74" s="11">
        <f>I75+I76+I77+I78+I79+I82+I80</f>
        <v>34178137.809999995</v>
      </c>
    </row>
    <row r="75" spans="1:9" s="13" customFormat="1" ht="15" thickBot="1" x14ac:dyDescent="0.35">
      <c r="A75" s="44"/>
      <c r="B75" s="45"/>
      <c r="C75" s="46"/>
      <c r="D75" s="10">
        <v>2019</v>
      </c>
      <c r="E75" s="11">
        <f t="shared" ref="E75:I79" si="63">E11+E20+E29+E38+E48+E57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3"/>
        <v>106014</v>
      </c>
    </row>
    <row r="76" spans="1:9" s="13" customFormat="1" ht="15" thickBot="1" x14ac:dyDescent="0.35">
      <c r="A76" s="44"/>
      <c r="B76" s="45"/>
      <c r="C76" s="46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3"/>
        <v>324536.77</v>
      </c>
    </row>
    <row r="77" spans="1:9" s="13" customFormat="1" ht="15" thickBot="1" x14ac:dyDescent="0.35">
      <c r="A77" s="44"/>
      <c r="B77" s="45"/>
      <c r="C77" s="46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3"/>
        <v>2368550.2799999998</v>
      </c>
    </row>
    <row r="78" spans="1:9" s="13" customFormat="1" ht="15" thickBot="1" x14ac:dyDescent="0.35">
      <c r="A78" s="44"/>
      <c r="B78" s="45"/>
      <c r="C78" s="46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3"/>
        <v>4606949.17</v>
      </c>
    </row>
    <row r="79" spans="1:9" s="13" customFormat="1" ht="15" thickBot="1" x14ac:dyDescent="0.35">
      <c r="A79" s="44"/>
      <c r="B79" s="45"/>
      <c r="C79" s="46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3"/>
        <v>23693542.239999998</v>
      </c>
    </row>
    <row r="80" spans="1:9" s="13" customFormat="1" ht="15" thickBot="1" x14ac:dyDescent="0.35">
      <c r="A80" s="44"/>
      <c r="B80" s="45"/>
      <c r="C80" s="46"/>
      <c r="D80" s="10">
        <v>2024</v>
      </c>
      <c r="E80" s="11">
        <f>E16+E25+E34+E43+E53+E62+E71</f>
        <v>27440267.280000001</v>
      </c>
      <c r="F80" s="11">
        <f>F16+F25+F34+F43+F53+F62</f>
        <v>0</v>
      </c>
      <c r="G80" s="11">
        <f>G16+G25+G34+G43+G53+G62+G71</f>
        <v>24421721.93</v>
      </c>
      <c r="H80" s="11">
        <f>H16+H25+H34+H43+H53+H62</f>
        <v>0</v>
      </c>
      <c r="I80" s="11">
        <f>I16+I25+I34+I43+I53+I62+I71</f>
        <v>3018545.3499999996</v>
      </c>
    </row>
    <row r="81" spans="1:9" s="13" customFormat="1" ht="15" thickBot="1" x14ac:dyDescent="0.35">
      <c r="A81" s="44"/>
      <c r="B81" s="45"/>
      <c r="C81" s="46"/>
      <c r="D81" s="10">
        <v>2025</v>
      </c>
      <c r="E81" s="11">
        <f>E17+E26+E35+E44+E54+E63</f>
        <v>60000</v>
      </c>
      <c r="F81" s="11">
        <f>F17+F26+F35+F44+F54+F63</f>
        <v>0</v>
      </c>
      <c r="G81" s="11">
        <f>G17+G26+G35+G44+G54+G63</f>
        <v>0</v>
      </c>
      <c r="H81" s="11">
        <f>H17+H26+H35+H44+H54+H63</f>
        <v>0</v>
      </c>
      <c r="I81" s="11">
        <f>I17+I26+I35+I44+I54+I63</f>
        <v>60000</v>
      </c>
    </row>
    <row r="82" spans="1:9" s="13" customFormat="1" ht="15" thickBot="1" x14ac:dyDescent="0.35">
      <c r="A82" s="47"/>
      <c r="B82" s="48"/>
      <c r="C82" s="49"/>
      <c r="D82" s="10">
        <v>2026</v>
      </c>
      <c r="E82" s="11">
        <f>E18+E27+E36+E45+E55+E64</f>
        <v>60000</v>
      </c>
      <c r="F82" s="11">
        <f>F18+F27+F36+F45+F55+F64</f>
        <v>0</v>
      </c>
      <c r="G82" s="11">
        <f>G18+G27+G36+G45+G55+G64</f>
        <v>0</v>
      </c>
      <c r="H82" s="11">
        <f>H18+H27+H36+H45+H55+H64</f>
        <v>0</v>
      </c>
      <c r="I82" s="11">
        <f>I18+I27+I36+I45+I55+I64</f>
        <v>60000</v>
      </c>
    </row>
    <row r="83" spans="1:9" s="13" customFormat="1" ht="15" thickBot="1" x14ac:dyDescent="0.35">
      <c r="A83" s="41" t="s">
        <v>31</v>
      </c>
      <c r="B83" s="42"/>
      <c r="C83" s="43"/>
      <c r="D83" s="10" t="s">
        <v>3</v>
      </c>
      <c r="E83" s="11">
        <f t="shared" ref="E83:H83" si="64">E74</f>
        <v>296355175.67999995</v>
      </c>
      <c r="F83" s="11">
        <f t="shared" si="64"/>
        <v>0</v>
      </c>
      <c r="G83" s="11">
        <f t="shared" si="64"/>
        <v>262117037.87</v>
      </c>
      <c r="H83" s="11">
        <f t="shared" si="64"/>
        <v>0</v>
      </c>
      <c r="I83" s="11">
        <f t="shared" ref="I83:I89" si="65">I74</f>
        <v>34178137.809999995</v>
      </c>
    </row>
    <row r="84" spans="1:9" s="13" customFormat="1" ht="15" thickBot="1" x14ac:dyDescent="0.35">
      <c r="A84" s="44"/>
      <c r="B84" s="45"/>
      <c r="C84" s="46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" thickBot="1" x14ac:dyDescent="0.35">
      <c r="A85" s="44"/>
      <c r="B85" s="45"/>
      <c r="C85" s="46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" thickBot="1" x14ac:dyDescent="0.35">
      <c r="A86" s="44"/>
      <c r="B86" s="45"/>
      <c r="C86" s="46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" thickBot="1" x14ac:dyDescent="0.35">
      <c r="A87" s="44"/>
      <c r="B87" s="45"/>
      <c r="C87" s="46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" thickBot="1" x14ac:dyDescent="0.35">
      <c r="A88" s="44"/>
      <c r="B88" s="45"/>
      <c r="C88" s="46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>G79</f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" thickBot="1" x14ac:dyDescent="0.35">
      <c r="A89" s="44"/>
      <c r="B89" s="45"/>
      <c r="C89" s="46"/>
      <c r="D89" s="10">
        <v>2024</v>
      </c>
      <c r="E89" s="11">
        <f t="shared" si="66"/>
        <v>27440267.280000001</v>
      </c>
      <c r="F89" s="11">
        <f t="shared" si="66"/>
        <v>0</v>
      </c>
      <c r="G89" s="11">
        <f t="shared" si="66"/>
        <v>24421721.93</v>
      </c>
      <c r="H89" s="11">
        <f t="shared" si="66"/>
        <v>0</v>
      </c>
      <c r="I89" s="11">
        <f t="shared" si="65"/>
        <v>3018545.3499999996</v>
      </c>
    </row>
    <row r="90" spans="1:9" s="13" customFormat="1" ht="15" thickBot="1" x14ac:dyDescent="0.35">
      <c r="A90" s="44"/>
      <c r="B90" s="45"/>
      <c r="C90" s="46"/>
      <c r="D90" s="10">
        <v>2025</v>
      </c>
      <c r="E90" s="11">
        <f>E81</f>
        <v>60000</v>
      </c>
      <c r="F90" s="11">
        <f>F80</f>
        <v>0</v>
      </c>
      <c r="G90" s="11">
        <f>G81</f>
        <v>0</v>
      </c>
      <c r="H90" s="11">
        <f>H80</f>
        <v>0</v>
      </c>
      <c r="I90" s="11">
        <f>I81</f>
        <v>60000</v>
      </c>
    </row>
    <row r="91" spans="1:9" s="13" customFormat="1" ht="15" thickBot="1" x14ac:dyDescent="0.35">
      <c r="A91" s="47"/>
      <c r="B91" s="48"/>
      <c r="C91" s="49"/>
      <c r="D91" s="10">
        <v>2026</v>
      </c>
      <c r="E91" s="11">
        <f>E82</f>
        <v>60000</v>
      </c>
      <c r="F91" s="11">
        <f>F82</f>
        <v>0</v>
      </c>
      <c r="G91" s="11">
        <f>G82</f>
        <v>0</v>
      </c>
      <c r="H91" s="11">
        <f>H82</f>
        <v>0</v>
      </c>
      <c r="I91" s="11">
        <f>I82</f>
        <v>60000</v>
      </c>
    </row>
    <row r="92" spans="1:9" s="13" customFormat="1" ht="15" thickBot="1" x14ac:dyDescent="0.35">
      <c r="A92" s="41" t="s">
        <v>1</v>
      </c>
      <c r="B92" s="42"/>
      <c r="C92" s="43"/>
      <c r="D92" s="10" t="s">
        <v>3</v>
      </c>
      <c r="E92" s="11">
        <f t="shared" ref="E92:H92" si="67">E83</f>
        <v>296355175.67999995</v>
      </c>
      <c r="F92" s="11">
        <f t="shared" si="67"/>
        <v>0</v>
      </c>
      <c r="G92" s="11">
        <f t="shared" si="67"/>
        <v>262117037.87</v>
      </c>
      <c r="H92" s="11">
        <f t="shared" si="67"/>
        <v>0</v>
      </c>
      <c r="I92" s="11">
        <f t="shared" ref="I92:I98" si="68">I83</f>
        <v>34178137.809999995</v>
      </c>
    </row>
    <row r="93" spans="1:9" s="13" customFormat="1" ht="15" thickBot="1" x14ac:dyDescent="0.35">
      <c r="A93" s="44"/>
      <c r="B93" s="45"/>
      <c r="C93" s="46"/>
      <c r="D93" s="10">
        <v>2019</v>
      </c>
      <c r="E93" s="11">
        <f t="shared" ref="E93:H98" si="69">E84</f>
        <v>815495</v>
      </c>
      <c r="F93" s="11">
        <f t="shared" si="69"/>
        <v>0</v>
      </c>
      <c r="G93" s="11">
        <f t="shared" si="69"/>
        <v>709481</v>
      </c>
      <c r="H93" s="11">
        <f t="shared" si="69"/>
        <v>0</v>
      </c>
      <c r="I93" s="11">
        <f t="shared" si="68"/>
        <v>106014</v>
      </c>
    </row>
    <row r="94" spans="1:9" s="13" customFormat="1" ht="15" thickBot="1" x14ac:dyDescent="0.35">
      <c r="A94" s="44"/>
      <c r="B94" s="45"/>
      <c r="C94" s="46"/>
      <c r="D94" s="10">
        <v>2020</v>
      </c>
      <c r="E94" s="11">
        <f t="shared" si="69"/>
        <v>1119313.77</v>
      </c>
      <c r="F94" s="11">
        <f t="shared" si="69"/>
        <v>0</v>
      </c>
      <c r="G94" s="11">
        <f t="shared" si="69"/>
        <v>794777</v>
      </c>
      <c r="H94" s="11">
        <f t="shared" si="69"/>
        <v>0</v>
      </c>
      <c r="I94" s="11">
        <f t="shared" si="68"/>
        <v>324536.77</v>
      </c>
    </row>
    <row r="95" spans="1:9" s="13" customFormat="1" ht="15" thickBot="1" x14ac:dyDescent="0.35">
      <c r="A95" s="44"/>
      <c r="B95" s="45"/>
      <c r="C95" s="46"/>
      <c r="D95" s="10">
        <v>2021</v>
      </c>
      <c r="E95" s="11">
        <f t="shared" si="69"/>
        <v>8016743.3600000003</v>
      </c>
      <c r="F95" s="11">
        <f t="shared" si="69"/>
        <v>0</v>
      </c>
      <c r="G95" s="11">
        <f t="shared" si="69"/>
        <v>5648193.0800000001</v>
      </c>
      <c r="H95" s="11">
        <f t="shared" si="69"/>
        <v>0</v>
      </c>
      <c r="I95" s="11">
        <f t="shared" si="68"/>
        <v>2368550.2799999998</v>
      </c>
    </row>
    <row r="96" spans="1:9" s="13" customFormat="1" ht="15" thickBot="1" x14ac:dyDescent="0.35">
      <c r="A96" s="44"/>
      <c r="B96" s="45"/>
      <c r="C96" s="46"/>
      <c r="D96" s="10">
        <v>2022</v>
      </c>
      <c r="E96" s="11">
        <f t="shared" si="69"/>
        <v>46464407.170000002</v>
      </c>
      <c r="F96" s="11">
        <f t="shared" si="69"/>
        <v>0</v>
      </c>
      <c r="G96" s="11">
        <f t="shared" si="69"/>
        <v>41857458</v>
      </c>
      <c r="H96" s="11">
        <f t="shared" si="69"/>
        <v>0</v>
      </c>
      <c r="I96" s="11">
        <f t="shared" si="68"/>
        <v>4606949.17</v>
      </c>
    </row>
    <row r="97" spans="1:9" s="13" customFormat="1" ht="15" thickBot="1" x14ac:dyDescent="0.35">
      <c r="A97" s="44"/>
      <c r="B97" s="45"/>
      <c r="C97" s="46"/>
      <c r="D97" s="10">
        <v>2023</v>
      </c>
      <c r="E97" s="11">
        <f t="shared" si="69"/>
        <v>212378949.09999999</v>
      </c>
      <c r="F97" s="11">
        <f t="shared" si="69"/>
        <v>0</v>
      </c>
      <c r="G97" s="11">
        <f t="shared" si="69"/>
        <v>188685406.86000001</v>
      </c>
      <c r="H97" s="11">
        <f t="shared" si="69"/>
        <v>0</v>
      </c>
      <c r="I97" s="11">
        <f t="shared" si="68"/>
        <v>23693542.239999998</v>
      </c>
    </row>
    <row r="98" spans="1:9" s="13" customFormat="1" ht="15" thickBot="1" x14ac:dyDescent="0.35">
      <c r="A98" s="44"/>
      <c r="B98" s="45"/>
      <c r="C98" s="46"/>
      <c r="D98" s="10">
        <v>2024</v>
      </c>
      <c r="E98" s="11">
        <f t="shared" si="69"/>
        <v>27440267.280000001</v>
      </c>
      <c r="F98" s="11">
        <f t="shared" si="69"/>
        <v>0</v>
      </c>
      <c r="G98" s="11">
        <f t="shared" si="69"/>
        <v>24421721.93</v>
      </c>
      <c r="H98" s="11">
        <f t="shared" si="69"/>
        <v>0</v>
      </c>
      <c r="I98" s="11">
        <f t="shared" si="68"/>
        <v>3018545.3499999996</v>
      </c>
    </row>
    <row r="99" spans="1:9" s="13" customFormat="1" ht="15" thickBot="1" x14ac:dyDescent="0.35">
      <c r="A99" s="44"/>
      <c r="B99" s="45"/>
      <c r="C99" s="46"/>
      <c r="D99" s="10">
        <v>2025</v>
      </c>
      <c r="E99" s="11">
        <f t="shared" ref="E99:H100" si="70">E90</f>
        <v>60000</v>
      </c>
      <c r="F99" s="11">
        <f t="shared" si="70"/>
        <v>0</v>
      </c>
      <c r="G99" s="11">
        <f t="shared" si="70"/>
        <v>0</v>
      </c>
      <c r="H99" s="11">
        <f t="shared" si="70"/>
        <v>0</v>
      </c>
      <c r="I99" s="11">
        <f t="shared" ref="I99:I100" si="71">I90</f>
        <v>60000</v>
      </c>
    </row>
    <row r="100" spans="1:9" s="13" customFormat="1" ht="15" thickBot="1" x14ac:dyDescent="0.35">
      <c r="A100" s="47"/>
      <c r="B100" s="48"/>
      <c r="C100" s="49"/>
      <c r="D100" s="10">
        <v>2026</v>
      </c>
      <c r="E100" s="11">
        <f t="shared" si="70"/>
        <v>60000</v>
      </c>
      <c r="F100" s="11">
        <f t="shared" si="70"/>
        <v>0</v>
      </c>
      <c r="G100" s="11">
        <f t="shared" si="70"/>
        <v>0</v>
      </c>
      <c r="H100" s="11">
        <f t="shared" si="70"/>
        <v>0</v>
      </c>
      <c r="I100" s="11">
        <f t="shared" si="71"/>
        <v>60000</v>
      </c>
    </row>
    <row r="101" spans="1:9" s="13" customFormat="1" ht="40.5" customHeight="1" x14ac:dyDescent="0.3"/>
    <row r="102" spans="1:9" s="14" customFormat="1" ht="15.6" x14ac:dyDescent="0.3">
      <c r="B102" s="14" t="s">
        <v>9</v>
      </c>
      <c r="G102" s="14" t="s">
        <v>2</v>
      </c>
    </row>
  </sheetData>
  <mergeCells count="37">
    <mergeCell ref="C65:C73"/>
    <mergeCell ref="A92:C100"/>
    <mergeCell ref="A74:C82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83:C91"/>
    <mergeCell ref="B28:B36"/>
    <mergeCell ref="C47:C55"/>
    <mergeCell ref="A37:A45"/>
    <mergeCell ref="B37:B45"/>
    <mergeCell ref="C37:C45"/>
    <mergeCell ref="A46:I46"/>
    <mergeCell ref="A65:A73"/>
    <mergeCell ref="B65:B7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28:C36"/>
    <mergeCell ref="A47:A55"/>
    <mergeCell ref="B47:B55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Биктимирова Ирина Васильевна</cp:lastModifiedBy>
  <cp:lastPrinted>2024-10-08T03:24:51Z</cp:lastPrinted>
  <dcterms:created xsi:type="dcterms:W3CDTF">2019-08-27T06:02:36Z</dcterms:created>
  <dcterms:modified xsi:type="dcterms:W3CDTF">2024-10-15T09:00:25Z</dcterms:modified>
</cp:coreProperties>
</file>