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3-па_11.01.2024\"/>
    </mc:Choice>
  </mc:AlternateContent>
  <xr:revisionPtr revIDLastSave="0" documentId="13_ncr:1_{C96C6033-6123-4153-AA60-15AF0F6580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definedNames>
    <definedName name="_xlnm.Print_Area" localSheetId="0">Лист2!$A$1:$I$93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2" l="1"/>
  <c r="I63" i="2"/>
  <c r="G63" i="2" s="1"/>
  <c r="F63" i="2" s="1"/>
  <c r="E63" i="2" s="1"/>
  <c r="H63" i="2"/>
  <c r="I54" i="2"/>
  <c r="G54" i="2" s="1"/>
  <c r="F54" i="2" s="1"/>
  <c r="E54" i="2" s="1"/>
  <c r="I44" i="2"/>
  <c r="G44" i="2" s="1"/>
  <c r="F44" i="2" s="1"/>
  <c r="E44" i="2" s="1"/>
  <c r="H44" i="2"/>
  <c r="I35" i="2"/>
  <c r="G35" i="2" s="1"/>
  <c r="F35" i="2" s="1"/>
  <c r="E35" i="2" s="1"/>
  <c r="E27" i="2"/>
  <c r="E26" i="2"/>
  <c r="H17" i="2"/>
  <c r="E17" i="2" s="1"/>
  <c r="E72" i="2" s="1"/>
  <c r="F66" i="2"/>
  <c r="F75" i="2" s="1"/>
  <c r="F84" i="2" s="1"/>
  <c r="G66" i="2"/>
  <c r="G75" i="2" s="1"/>
  <c r="G84" i="2" s="1"/>
  <c r="H66" i="2"/>
  <c r="F67" i="2"/>
  <c r="F76" i="2" s="1"/>
  <c r="F85" i="2" s="1"/>
  <c r="G67" i="2"/>
  <c r="G76" i="2" s="1"/>
  <c r="G85" i="2" s="1"/>
  <c r="H67" i="2"/>
  <c r="H76" i="2" s="1"/>
  <c r="H85" i="2" s="1"/>
  <c r="F68" i="2"/>
  <c r="F77" i="2" s="1"/>
  <c r="F86" i="2" s="1"/>
  <c r="G68" i="2"/>
  <c r="G77" i="2" s="1"/>
  <c r="G86" i="2" s="1"/>
  <c r="H68" i="2"/>
  <c r="H77" i="2" s="1"/>
  <c r="H86" i="2" s="1"/>
  <c r="I68" i="2"/>
  <c r="I77" i="2" s="1"/>
  <c r="I86" i="2" s="1"/>
  <c r="I67" i="2"/>
  <c r="I76" i="2" s="1"/>
  <c r="I85" i="2" s="1"/>
  <c r="I66" i="2"/>
  <c r="I45" i="2"/>
  <c r="G45" i="2" s="1"/>
  <c r="F45" i="2" s="1"/>
  <c r="E45" i="2" s="1"/>
  <c r="H45" i="2"/>
  <c r="I43" i="2"/>
  <c r="G43" i="2" s="1"/>
  <c r="F43" i="2" s="1"/>
  <c r="H43" i="2"/>
  <c r="E42" i="2"/>
  <c r="E41" i="2"/>
  <c r="E40" i="2"/>
  <c r="E38" i="2"/>
  <c r="I55" i="2"/>
  <c r="G55" i="2" s="1"/>
  <c r="I53" i="2"/>
  <c r="G53" i="2" s="1"/>
  <c r="F53" i="2" s="1"/>
  <c r="E53" i="2" s="1"/>
  <c r="E52" i="2"/>
  <c r="E51" i="2"/>
  <c r="E50" i="2"/>
  <c r="E48" i="2"/>
  <c r="H47" i="2"/>
  <c r="I64" i="2"/>
  <c r="G64" i="2" s="1"/>
  <c r="F64" i="2" s="1"/>
  <c r="E64" i="2" s="1"/>
  <c r="H64" i="2"/>
  <c r="I62" i="2"/>
  <c r="G62" i="2" s="1"/>
  <c r="F62" i="2" s="1"/>
  <c r="H62" i="2"/>
  <c r="E61" i="2"/>
  <c r="E60" i="2"/>
  <c r="E59" i="2"/>
  <c r="E57" i="2"/>
  <c r="I34" i="2"/>
  <c r="G34" i="2" s="1"/>
  <c r="F34" i="2" s="1"/>
  <c r="E34" i="2" s="1"/>
  <c r="E25" i="2"/>
  <c r="H16" i="2"/>
  <c r="E16" i="2" s="1"/>
  <c r="G72" i="2" l="1"/>
  <c r="H72" i="2"/>
  <c r="I72" i="2"/>
  <c r="F72" i="2"/>
  <c r="H37" i="2"/>
  <c r="I37" i="2"/>
  <c r="F71" i="2"/>
  <c r="I75" i="2"/>
  <c r="I84" i="2" s="1"/>
  <c r="H75" i="2"/>
  <c r="H84" i="2" s="1"/>
  <c r="I71" i="2"/>
  <c r="H71" i="2"/>
  <c r="G71" i="2"/>
  <c r="H56" i="2"/>
  <c r="E43" i="2"/>
  <c r="F37" i="2"/>
  <c r="I47" i="2"/>
  <c r="G37" i="2"/>
  <c r="F55" i="2"/>
  <c r="G47" i="2"/>
  <c r="I56" i="2"/>
  <c r="E62" i="2"/>
  <c r="F56" i="2"/>
  <c r="G56" i="2"/>
  <c r="I36" i="2"/>
  <c r="E33" i="2"/>
  <c r="E32" i="2"/>
  <c r="E31" i="2"/>
  <c r="E29" i="2"/>
  <c r="H28" i="2"/>
  <c r="H24" i="2"/>
  <c r="H70" i="2" s="1"/>
  <c r="H79" i="2" s="1"/>
  <c r="H88" i="2" s="1"/>
  <c r="H23" i="2"/>
  <c r="H69" i="2" s="1"/>
  <c r="H78" i="2" s="1"/>
  <c r="H87" i="2" s="1"/>
  <c r="H18" i="2"/>
  <c r="H73" i="2" s="1"/>
  <c r="H82" i="2" s="1"/>
  <c r="H91" i="2" s="1"/>
  <c r="I24" i="2"/>
  <c r="I70" i="2" s="1"/>
  <c r="I79" i="2" s="1"/>
  <c r="I88" i="2" s="1"/>
  <c r="I23" i="2"/>
  <c r="I69" i="2" s="1"/>
  <c r="I78" i="2" s="1"/>
  <c r="I87" i="2" s="1"/>
  <c r="E56" i="2" l="1"/>
  <c r="G80" i="2"/>
  <c r="G89" i="2" s="1"/>
  <c r="G81" i="2"/>
  <c r="G90" i="2" s="1"/>
  <c r="H80" i="2"/>
  <c r="H89" i="2" s="1"/>
  <c r="H81" i="2"/>
  <c r="H90" i="2" s="1"/>
  <c r="F80" i="2"/>
  <c r="F89" i="2" s="1"/>
  <c r="F81" i="2"/>
  <c r="F90" i="2" s="1"/>
  <c r="I80" i="2"/>
  <c r="I89" i="2" s="1"/>
  <c r="I81" i="2"/>
  <c r="I90" i="2" s="1"/>
  <c r="E71" i="2"/>
  <c r="G36" i="2"/>
  <c r="G73" i="2" s="1"/>
  <c r="G82" i="2" s="1"/>
  <c r="G91" i="2" s="1"/>
  <c r="I73" i="2"/>
  <c r="I82" i="2" s="1"/>
  <c r="I91" i="2" s="1"/>
  <c r="H65" i="2"/>
  <c r="H74" i="2" s="1"/>
  <c r="H83" i="2" s="1"/>
  <c r="E37" i="2"/>
  <c r="E55" i="2"/>
  <c r="E47" i="2" s="1"/>
  <c r="F47" i="2"/>
  <c r="G23" i="2"/>
  <c r="G69" i="2" s="1"/>
  <c r="G24" i="2"/>
  <c r="G70" i="2" s="1"/>
  <c r="G79" i="2" s="1"/>
  <c r="G88" i="2" s="1"/>
  <c r="I28" i="2"/>
  <c r="H19" i="2"/>
  <c r="H10" i="2"/>
  <c r="E20" i="2"/>
  <c r="E21" i="2"/>
  <c r="E22" i="2"/>
  <c r="I19" i="2"/>
  <c r="E14" i="2"/>
  <c r="E15" i="2"/>
  <c r="E18" i="2"/>
  <c r="E13" i="2"/>
  <c r="E12" i="2"/>
  <c r="F10" i="2"/>
  <c r="G10" i="2"/>
  <c r="E11" i="2"/>
  <c r="E10" i="2" l="1"/>
  <c r="E80" i="2"/>
  <c r="E89" i="2" s="1"/>
  <c r="E81" i="2"/>
  <c r="E90" i="2" s="1"/>
  <c r="E67" i="2"/>
  <c r="E76" i="2" s="1"/>
  <c r="E85" i="2" s="1"/>
  <c r="G28" i="2"/>
  <c r="E68" i="2"/>
  <c r="E77" i="2" s="1"/>
  <c r="E86" i="2" s="1"/>
  <c r="F36" i="2"/>
  <c r="F73" i="2" s="1"/>
  <c r="F82" i="2" s="1"/>
  <c r="F91" i="2" s="1"/>
  <c r="I65" i="2"/>
  <c r="I74" i="2" s="1"/>
  <c r="I83" i="2" s="1"/>
  <c r="E66" i="2"/>
  <c r="G78" i="2"/>
  <c r="G87" i="2" s="1"/>
  <c r="G65" i="2"/>
  <c r="G74" i="2" s="1"/>
  <c r="G83" i="2" s="1"/>
  <c r="F24" i="2"/>
  <c r="F70" i="2" s="1"/>
  <c r="F79" i="2" s="1"/>
  <c r="F88" i="2" s="1"/>
  <c r="G19" i="2"/>
  <c r="F23" i="2"/>
  <c r="F69" i="2" s="1"/>
  <c r="E36" i="2"/>
  <c r="E28" i="2" s="1"/>
  <c r="E24" i="2"/>
  <c r="E70" i="2" s="1"/>
  <c r="E79" i="2" l="1"/>
  <c r="E88" i="2" s="1"/>
  <c r="E75" i="2"/>
  <c r="E84" i="2" s="1"/>
  <c r="F28" i="2"/>
  <c r="F78" i="2"/>
  <c r="F87" i="2" s="1"/>
  <c r="F65" i="2"/>
  <c r="F74" i="2" s="1"/>
  <c r="F83" i="2" s="1"/>
  <c r="E73" i="2"/>
  <c r="E82" i="2" s="1"/>
  <c r="E91" i="2" s="1"/>
  <c r="F19" i="2"/>
  <c r="E19" i="2" s="1"/>
  <c r="E23" i="2"/>
  <c r="E69" i="2" s="1"/>
  <c r="E78" i="2" s="1"/>
  <c r="E87" i="2" s="1"/>
  <c r="E65" i="2" l="1"/>
  <c r="E74" i="2" s="1"/>
  <c r="E83" i="2" s="1"/>
</calcChain>
</file>

<file path=xl/sharedStrings.xml><?xml version="1.0" encoding="utf-8"?>
<sst xmlns="http://schemas.openxmlformats.org/spreadsheetml/2006/main" count="50" uniqueCount="40">
  <si>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</si>
  <si>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</si>
  <si>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</si>
  <si>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</si>
  <si>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</si>
  <si>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</si>
  <si>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</si>
  <si>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</si>
  <si>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</si>
  <si>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</si>
  <si>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</si>
  <si>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</si>
  <si>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</si>
  <si>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</si>
  <si>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</si>
  <si>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</si>
  <si>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</si>
  <si>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</si>
  <si>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</si>
  <si>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</si>
  <si>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</si>
  <si>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</si>
  <si>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</si>
  <si>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1.6</t>
  </si>
  <si>
    <t>«Приложение № 4
к муниципальной программе
«Развитие физической культуры и спорта» на 2019-2026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</si>
  <si>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2019-2026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</si>
  <si>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2019-2026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</si>
  <si>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2019-2026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</si>
  <si>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2019-2026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</si>
  <si>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2019-2026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</si>
  <si>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2019-2026 годы</t>
  </si>
  <si>
    <t>Подпрограмма 1 "Развитие физической культуры и массового спорта" на 2019-2026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</si>
  <si>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2019-2026 годы</t>
  </si>
  <si>
    <t>Государственная программа Иркутской области «Развитие физической культуры и спорта» на 2019-2025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</si>
  <si>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</si>
  <si>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</si>
  <si>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</si>
  <si>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</si>
  <si>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Государственная программа Иркутской области "Экономическое развитие и инновационная экономика" на 2019-2025 годы</t>
  </si>
  <si>
    <t>Приложение № 4  к постановлению администрации города Усолье-Сибирское от 11.01.2024 №33-па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</si>
</sst>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3"/>
  <sheetViews>
    <sheetView tabSelected="1" view="pageBreakPreview" zoomScaleNormal="100" zoomScaleSheetLayoutView="100" workbookViewId="0">
      <selection activeCell="G3" sqref="G3:I3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4.88671875" customWidth="1"/>
    <col min="8" max="8" width="15.664062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9.75" customHeight="1" x14ac:dyDescent="0.3">
      <c r="G1" s="45" t="s">
        <v>39</v>
      </c>
      <c r="H1" s="45" t="s">
        <v>19</v>
      </c>
      <c r="I1" s="45"/>
    </row>
    <row r="2" spans="1:9" x14ac:dyDescent="0.3">
      <c r="G2" s="1"/>
      <c r="H2" s="1"/>
      <c r="I2" s="1"/>
    </row>
    <row r="3" spans="1:9" ht="50.25" customHeight="1" x14ac:dyDescent="0.3">
      <c r="G3" s="45" t="s">
        <v>24</v>
      </c>
      <c r="H3" s="45" t="s">
        <v>17</v>
      </c>
      <c r="I3" s="45"/>
    </row>
    <row r="5" spans="1:9" ht="62.25" customHeight="1" x14ac:dyDescent="0.3">
      <c r="A5" s="46" t="s">
        <v>25</v>
      </c>
      <c r="B5" s="46"/>
      <c r="C5" s="46"/>
      <c r="D5" s="46"/>
      <c r="E5" s="46"/>
      <c r="F5" s="46"/>
      <c r="G5" s="46"/>
      <c r="H5" s="46"/>
      <c r="I5" s="46"/>
    </row>
    <row r="6" spans="1:9" ht="15" thickBot="1" x14ac:dyDescent="0.35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6.4" x14ac:dyDescent="0.3">
      <c r="A7" s="47" t="s">
        <v>0</v>
      </c>
      <c r="B7" s="4" t="s">
        <v>5</v>
      </c>
      <c r="C7" s="47" t="s">
        <v>6</v>
      </c>
      <c r="D7" s="47" t="s">
        <v>12</v>
      </c>
      <c r="E7" s="47" t="s">
        <v>13</v>
      </c>
      <c r="F7" s="47" t="s">
        <v>14</v>
      </c>
      <c r="G7" s="47" t="s">
        <v>15</v>
      </c>
      <c r="H7" s="47" t="s">
        <v>21</v>
      </c>
      <c r="I7" s="47" t="s">
        <v>16</v>
      </c>
    </row>
    <row r="8" spans="1:9" ht="27" thickBot="1" x14ac:dyDescent="0.35">
      <c r="A8" s="48"/>
      <c r="B8" s="4" t="s">
        <v>7</v>
      </c>
      <c r="C8" s="48"/>
      <c r="D8" s="48"/>
      <c r="E8" s="49"/>
      <c r="F8" s="48"/>
      <c r="G8" s="48"/>
      <c r="H8" s="48"/>
      <c r="I8" s="48"/>
    </row>
    <row r="9" spans="1:9" ht="25.5" customHeight="1" thickBot="1" x14ac:dyDescent="0.35">
      <c r="A9" s="5">
        <v>1</v>
      </c>
      <c r="B9" s="24" t="s">
        <v>33</v>
      </c>
      <c r="C9" s="25"/>
      <c r="D9" s="25"/>
      <c r="E9" s="25"/>
      <c r="F9" s="25"/>
      <c r="G9" s="25"/>
      <c r="H9" s="25"/>
      <c r="I9" s="26"/>
    </row>
    <row r="10" spans="1:9" ht="15" thickBot="1" x14ac:dyDescent="0.35">
      <c r="A10" s="27" t="s">
        <v>10</v>
      </c>
      <c r="B10" s="30" t="s">
        <v>34</v>
      </c>
      <c r="C10" s="30" t="s">
        <v>26</v>
      </c>
      <c r="D10" s="6" t="s">
        <v>3</v>
      </c>
      <c r="E10" s="9">
        <f>F10+G10+I10</f>
        <v>3664374.13</v>
      </c>
      <c r="F10" s="9">
        <f>SUM(F11:F18)</f>
        <v>0</v>
      </c>
      <c r="G10" s="9">
        <f t="shared" ref="G10:H10" si="0">SUM(G11:G18)</f>
        <v>2865174</v>
      </c>
      <c r="H10" s="9">
        <f t="shared" si="0"/>
        <v>0</v>
      </c>
      <c r="I10" s="9">
        <f>SUM(I11:I18)</f>
        <v>799200.13</v>
      </c>
    </row>
    <row r="11" spans="1:9" ht="15" thickBot="1" x14ac:dyDescent="0.35">
      <c r="A11" s="28"/>
      <c r="B11" s="31"/>
      <c r="C11" s="31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" thickBot="1" x14ac:dyDescent="0.35">
      <c r="A12" s="28"/>
      <c r="B12" s="31"/>
      <c r="C12" s="31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" thickBot="1" x14ac:dyDescent="0.35">
      <c r="A13" s="28"/>
      <c r="B13" s="31"/>
      <c r="C13" s="31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" thickBot="1" x14ac:dyDescent="0.35">
      <c r="A14" s="28"/>
      <c r="B14" s="31"/>
      <c r="C14" s="31"/>
      <c r="D14" s="6">
        <v>2022</v>
      </c>
      <c r="E14" s="9">
        <f t="shared" ref="E14:E18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" thickBot="1" x14ac:dyDescent="0.35">
      <c r="A15" s="28"/>
      <c r="B15" s="31"/>
      <c r="C15" s="31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5">
      <c r="A16" s="28"/>
      <c r="B16" s="31"/>
      <c r="C16" s="31"/>
      <c r="D16" s="6">
        <v>2024</v>
      </c>
      <c r="E16" s="9">
        <f t="shared" ref="E16:E17" si="2">SUM(F16:I16)</f>
        <v>60000</v>
      </c>
      <c r="F16" s="7">
        <v>0</v>
      </c>
      <c r="G16" s="9">
        <v>0</v>
      </c>
      <c r="H16" s="9">
        <f t="shared" ref="H16:H17" si="3">J16+K16+L16</f>
        <v>0</v>
      </c>
      <c r="I16" s="9">
        <v>60000</v>
      </c>
    </row>
    <row r="17" spans="1:9" ht="45" customHeight="1" thickBot="1" x14ac:dyDescent="0.35">
      <c r="A17" s="28"/>
      <c r="B17" s="31"/>
      <c r="C17" s="31"/>
      <c r="D17" s="6">
        <v>2025</v>
      </c>
      <c r="E17" s="9">
        <f t="shared" si="2"/>
        <v>60000</v>
      </c>
      <c r="F17" s="7">
        <v>0</v>
      </c>
      <c r="G17" s="9">
        <v>0</v>
      </c>
      <c r="H17" s="9">
        <f t="shared" si="3"/>
        <v>0</v>
      </c>
      <c r="I17" s="9">
        <v>60000</v>
      </c>
    </row>
    <row r="18" spans="1:9" ht="48" customHeight="1" thickBot="1" x14ac:dyDescent="0.35">
      <c r="A18" s="29"/>
      <c r="B18" s="32"/>
      <c r="C18" s="32"/>
      <c r="D18" s="6">
        <v>2026</v>
      </c>
      <c r="E18" s="9">
        <f t="shared" si="1"/>
        <v>60000</v>
      </c>
      <c r="F18" s="7">
        <v>0</v>
      </c>
      <c r="G18" s="9">
        <v>0</v>
      </c>
      <c r="H18" s="9">
        <f t="shared" ref="H18" si="4">J18+K18+L18</f>
        <v>0</v>
      </c>
      <c r="I18" s="9">
        <v>60000</v>
      </c>
    </row>
    <row r="19" spans="1:9" ht="15" thickBot="1" x14ac:dyDescent="0.35">
      <c r="A19" s="27" t="s">
        <v>11</v>
      </c>
      <c r="B19" s="30" t="s">
        <v>35</v>
      </c>
      <c r="C19" s="30" t="s">
        <v>32</v>
      </c>
      <c r="D19" s="6" t="s">
        <v>3</v>
      </c>
      <c r="E19" s="9">
        <f>F19+G19+I19</f>
        <v>78600</v>
      </c>
      <c r="F19" s="9">
        <f t="shared" ref="F19:G19" si="5">SUM(F20:F27)</f>
        <v>0</v>
      </c>
      <c r="G19" s="9">
        <f t="shared" si="5"/>
        <v>70700</v>
      </c>
      <c r="H19" s="9">
        <f t="shared" ref="H19" si="6">SUM(H20:H27)</f>
        <v>0</v>
      </c>
      <c r="I19" s="9">
        <f>SUM(I20:I27)</f>
        <v>7900</v>
      </c>
    </row>
    <row r="20" spans="1:9" ht="15" thickBot="1" x14ac:dyDescent="0.35">
      <c r="A20" s="28"/>
      <c r="B20" s="31"/>
      <c r="C20" s="31"/>
      <c r="D20" s="6">
        <v>2019</v>
      </c>
      <c r="E20" s="9">
        <f t="shared" ref="E20:E24" si="7">F20+G20+I20</f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15" thickBot="1" x14ac:dyDescent="0.35">
      <c r="A21" s="28"/>
      <c r="B21" s="31"/>
      <c r="C21" s="31"/>
      <c r="D21" s="6">
        <v>2020</v>
      </c>
      <c r="E21" s="9">
        <f t="shared" si="7"/>
        <v>78600</v>
      </c>
      <c r="F21" s="9">
        <v>0</v>
      </c>
      <c r="G21" s="9">
        <v>70700</v>
      </c>
      <c r="H21" s="7">
        <v>0</v>
      </c>
      <c r="I21" s="9">
        <v>7900</v>
      </c>
    </row>
    <row r="22" spans="1:9" ht="15" thickBot="1" x14ac:dyDescent="0.35">
      <c r="A22" s="28"/>
      <c r="B22" s="31"/>
      <c r="C22" s="31"/>
      <c r="D22" s="6">
        <v>2021</v>
      </c>
      <c r="E22" s="9">
        <f t="shared" si="7"/>
        <v>0</v>
      </c>
      <c r="F22" s="9">
        <v>0</v>
      </c>
      <c r="G22" s="9">
        <v>0</v>
      </c>
      <c r="H22" s="9">
        <v>0</v>
      </c>
      <c r="I22" s="9">
        <v>0</v>
      </c>
    </row>
    <row r="23" spans="1:9" ht="15" thickBot="1" x14ac:dyDescent="0.35">
      <c r="A23" s="28"/>
      <c r="B23" s="31"/>
      <c r="C23" s="31"/>
      <c r="D23" s="6">
        <v>2022</v>
      </c>
      <c r="E23" s="9">
        <f t="shared" si="7"/>
        <v>0</v>
      </c>
      <c r="F23" s="9">
        <f t="shared" ref="F23:F24" si="8">G23+I23+J23</f>
        <v>0</v>
      </c>
      <c r="G23" s="9">
        <f t="shared" ref="G23:H24" si="9">I23+J23+K23</f>
        <v>0</v>
      </c>
      <c r="H23" s="9">
        <f t="shared" si="9"/>
        <v>0</v>
      </c>
      <c r="I23" s="9">
        <f t="shared" ref="I23:I24" si="10">J23+K23+L23</f>
        <v>0</v>
      </c>
    </row>
    <row r="24" spans="1:9" ht="15" thickBot="1" x14ac:dyDescent="0.35">
      <c r="A24" s="28"/>
      <c r="B24" s="31"/>
      <c r="C24" s="31"/>
      <c r="D24" s="6">
        <v>2023</v>
      </c>
      <c r="E24" s="9">
        <f t="shared" si="7"/>
        <v>0</v>
      </c>
      <c r="F24" s="9">
        <f t="shared" si="8"/>
        <v>0</v>
      </c>
      <c r="G24" s="9">
        <f t="shared" si="9"/>
        <v>0</v>
      </c>
      <c r="H24" s="9">
        <f t="shared" si="9"/>
        <v>0</v>
      </c>
      <c r="I24" s="9">
        <f t="shared" si="10"/>
        <v>0</v>
      </c>
    </row>
    <row r="25" spans="1:9" ht="48" customHeight="1" thickBot="1" x14ac:dyDescent="0.35">
      <c r="A25" s="28"/>
      <c r="B25" s="31"/>
      <c r="C25" s="31"/>
      <c r="D25" s="6">
        <v>2024</v>
      </c>
      <c r="E25" s="9">
        <f t="shared" ref="E25:E26" si="11">F25+G25+I25</f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48" customHeight="1" thickBot="1" x14ac:dyDescent="0.35">
      <c r="A26" s="28"/>
      <c r="B26" s="31"/>
      <c r="C26" s="31"/>
      <c r="D26" s="6">
        <v>2025</v>
      </c>
      <c r="E26" s="9">
        <f t="shared" si="11"/>
        <v>0</v>
      </c>
      <c r="F26" s="7">
        <v>0</v>
      </c>
      <c r="G26" s="7">
        <v>0</v>
      </c>
      <c r="H26" s="7">
        <v>0</v>
      </c>
      <c r="I26" s="8">
        <v>0</v>
      </c>
    </row>
    <row r="27" spans="1:9" ht="44.25" customHeight="1" thickBot="1" x14ac:dyDescent="0.35">
      <c r="A27" s="29"/>
      <c r="B27" s="32"/>
      <c r="C27" s="32"/>
      <c r="D27" s="6">
        <v>2026</v>
      </c>
      <c r="E27" s="9">
        <f>F27+G27+I27</f>
        <v>0</v>
      </c>
      <c r="F27" s="7">
        <v>0</v>
      </c>
      <c r="G27" s="7">
        <v>0</v>
      </c>
      <c r="H27" s="7">
        <v>0</v>
      </c>
      <c r="I27" s="8">
        <v>0</v>
      </c>
    </row>
    <row r="28" spans="1:9" ht="15.75" customHeight="1" thickBot="1" x14ac:dyDescent="0.35">
      <c r="A28" s="33" t="s">
        <v>18</v>
      </c>
      <c r="B28" s="39" t="s">
        <v>36</v>
      </c>
      <c r="C28" s="42" t="s">
        <v>27</v>
      </c>
      <c r="D28" s="10" t="s">
        <v>3</v>
      </c>
      <c r="E28" s="11">
        <f>E29+E30+E31+E32+E33+E36</f>
        <v>23705626.949999999</v>
      </c>
      <c r="F28" s="11">
        <f t="shared" ref="F28" si="12">F29+F30+F31+F32+F33+F36</f>
        <v>0</v>
      </c>
      <c r="G28" s="11">
        <f>G29+G30+G31+G32+G33+G36</f>
        <v>21380900</v>
      </c>
      <c r="H28" s="11">
        <f>H29+H30+H31+H32+H33+H36</f>
        <v>0</v>
      </c>
      <c r="I28" s="11">
        <f>I29+I30+I31+I32+I33+I36</f>
        <v>2324726.9500000002</v>
      </c>
    </row>
    <row r="29" spans="1:9" ht="15" thickBot="1" x14ac:dyDescent="0.35">
      <c r="A29" s="34"/>
      <c r="B29" s="40"/>
      <c r="C29" s="43"/>
      <c r="D29" s="10">
        <v>2019</v>
      </c>
      <c r="E29" s="11">
        <f>F29+G29+I29</f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" thickBot="1" x14ac:dyDescent="0.35">
      <c r="A30" s="34"/>
      <c r="B30" s="40"/>
      <c r="C30" s="43"/>
      <c r="D30" s="10">
        <v>2020</v>
      </c>
      <c r="E30" s="11">
        <v>0</v>
      </c>
      <c r="F30" s="11">
        <v>0</v>
      </c>
      <c r="G30" s="11">
        <v>0</v>
      </c>
      <c r="H30" s="12">
        <v>0</v>
      </c>
      <c r="I30" s="11">
        <v>0</v>
      </c>
    </row>
    <row r="31" spans="1:9" ht="15" thickBot="1" x14ac:dyDescent="0.35">
      <c r="A31" s="34"/>
      <c r="B31" s="40"/>
      <c r="C31" s="43"/>
      <c r="D31" s="10">
        <v>2021</v>
      </c>
      <c r="E31" s="11">
        <f t="shared" ref="E31:E36" si="13">F31+G31+I31</f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15" thickBot="1" x14ac:dyDescent="0.35">
      <c r="A32" s="34"/>
      <c r="B32" s="40"/>
      <c r="C32" s="43"/>
      <c r="D32" s="10">
        <v>2022</v>
      </c>
      <c r="E32" s="11">
        <f t="shared" si="13"/>
        <v>23705626.949999999</v>
      </c>
      <c r="F32" s="11">
        <v>0</v>
      </c>
      <c r="G32" s="11">
        <v>21380900</v>
      </c>
      <c r="H32" s="12">
        <v>0</v>
      </c>
      <c r="I32" s="11">
        <v>2324726.9500000002</v>
      </c>
    </row>
    <row r="33" spans="1:9" ht="15" thickBot="1" x14ac:dyDescent="0.35">
      <c r="A33" s="34"/>
      <c r="B33" s="40"/>
      <c r="C33" s="43"/>
      <c r="D33" s="10">
        <v>2023</v>
      </c>
      <c r="E33" s="11">
        <f t="shared" si="13"/>
        <v>0</v>
      </c>
      <c r="F33" s="11">
        <v>0</v>
      </c>
      <c r="G33" s="11">
        <v>0</v>
      </c>
      <c r="H33" s="12">
        <v>0</v>
      </c>
      <c r="I33" s="11">
        <v>0</v>
      </c>
    </row>
    <row r="34" spans="1:9" ht="45" customHeight="1" thickBot="1" x14ac:dyDescent="0.35">
      <c r="A34" s="34"/>
      <c r="B34" s="40"/>
      <c r="C34" s="43"/>
      <c r="D34" s="10">
        <v>2024</v>
      </c>
      <c r="E34" s="11">
        <f t="shared" ref="E34:E35" si="14">F34+G34+I34</f>
        <v>0</v>
      </c>
      <c r="F34" s="11">
        <f t="shared" ref="F34:F35" si="15">G34+I34+J34</f>
        <v>0</v>
      </c>
      <c r="G34" s="11">
        <f t="shared" ref="G34:G35" si="16">I34+J34+K34</f>
        <v>0</v>
      </c>
      <c r="H34" s="12">
        <v>0</v>
      </c>
      <c r="I34" s="11">
        <f t="shared" ref="I34:I35" si="17">J34+K34+L34</f>
        <v>0</v>
      </c>
    </row>
    <row r="35" spans="1:9" ht="45" customHeight="1" thickBot="1" x14ac:dyDescent="0.35">
      <c r="A35" s="34"/>
      <c r="B35" s="40"/>
      <c r="C35" s="43"/>
      <c r="D35" s="10">
        <v>2025</v>
      </c>
      <c r="E35" s="11">
        <f t="shared" si="14"/>
        <v>0</v>
      </c>
      <c r="F35" s="11">
        <f t="shared" si="15"/>
        <v>0</v>
      </c>
      <c r="G35" s="11">
        <f t="shared" si="16"/>
        <v>0</v>
      </c>
      <c r="H35" s="12">
        <v>0</v>
      </c>
      <c r="I35" s="11">
        <f t="shared" si="17"/>
        <v>0</v>
      </c>
    </row>
    <row r="36" spans="1:9" ht="44.25" customHeight="1" thickBot="1" x14ac:dyDescent="0.35">
      <c r="A36" s="35"/>
      <c r="B36" s="41"/>
      <c r="C36" s="44"/>
      <c r="D36" s="10">
        <v>2026</v>
      </c>
      <c r="E36" s="11">
        <f t="shared" si="13"/>
        <v>0</v>
      </c>
      <c r="F36" s="11">
        <f t="shared" ref="F36" si="18">G36+I36+J36</f>
        <v>0</v>
      </c>
      <c r="G36" s="11">
        <f t="shared" ref="G36" si="19">I36+J36+K36</f>
        <v>0</v>
      </c>
      <c r="H36" s="12">
        <v>0</v>
      </c>
      <c r="I36" s="11">
        <f t="shared" ref="I36" si="20">J36+K36+L36</f>
        <v>0</v>
      </c>
    </row>
    <row r="37" spans="1:9" ht="15" thickBot="1" x14ac:dyDescent="0.35">
      <c r="A37" s="27" t="s">
        <v>20</v>
      </c>
      <c r="B37" s="39" t="s">
        <v>36</v>
      </c>
      <c r="C37" s="30" t="s">
        <v>28</v>
      </c>
      <c r="D37" s="6" t="s">
        <v>3</v>
      </c>
      <c r="E37" s="9">
        <f>F37+G37+I37</f>
        <v>237344322.22</v>
      </c>
      <c r="F37" s="9">
        <f t="shared" ref="F37:G37" si="21">SUM(F38:F45)</f>
        <v>0</v>
      </c>
      <c r="G37" s="9">
        <f t="shared" si="21"/>
        <v>209707300</v>
      </c>
      <c r="H37" s="9">
        <f t="shared" ref="H37" si="22">SUM(H38:H45)</f>
        <v>0</v>
      </c>
      <c r="I37" s="9">
        <f>SUM(I38:I45)</f>
        <v>27637022.219999999</v>
      </c>
    </row>
    <row r="38" spans="1:9" ht="15" thickBot="1" x14ac:dyDescent="0.35">
      <c r="A38" s="28"/>
      <c r="B38" s="40"/>
      <c r="C38" s="31"/>
      <c r="D38" s="6">
        <v>2019</v>
      </c>
      <c r="E38" s="9">
        <f t="shared" ref="E38" si="23">F38+G38+I38</f>
        <v>0</v>
      </c>
      <c r="F38" s="7">
        <v>0</v>
      </c>
      <c r="G38" s="7">
        <v>0</v>
      </c>
      <c r="H38" s="7">
        <v>0</v>
      </c>
      <c r="I38" s="7">
        <v>0</v>
      </c>
    </row>
    <row r="39" spans="1:9" ht="15" thickBot="1" x14ac:dyDescent="0.35">
      <c r="A39" s="28"/>
      <c r="B39" s="40"/>
      <c r="C39" s="31"/>
      <c r="D39" s="6">
        <v>2020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ht="15" thickBot="1" x14ac:dyDescent="0.35">
      <c r="A40" s="28"/>
      <c r="B40" s="40"/>
      <c r="C40" s="31"/>
      <c r="D40" s="6">
        <v>2021</v>
      </c>
      <c r="E40" s="9">
        <f t="shared" ref="E40:E45" si="24">F40+G40+I40</f>
        <v>6904200</v>
      </c>
      <c r="F40" s="9">
        <v>0</v>
      </c>
      <c r="G40" s="9">
        <v>4722700</v>
      </c>
      <c r="H40" s="9">
        <v>0</v>
      </c>
      <c r="I40" s="9">
        <v>2181500</v>
      </c>
    </row>
    <row r="41" spans="1:9" ht="15" thickBot="1" x14ac:dyDescent="0.35">
      <c r="A41" s="28"/>
      <c r="B41" s="40"/>
      <c r="C41" s="31"/>
      <c r="D41" s="6">
        <v>2022</v>
      </c>
      <c r="E41" s="9">
        <f t="shared" si="24"/>
        <v>22222222.219999999</v>
      </c>
      <c r="F41" s="9">
        <v>0</v>
      </c>
      <c r="G41" s="9">
        <v>20000000</v>
      </c>
      <c r="H41" s="9">
        <v>0</v>
      </c>
      <c r="I41" s="9">
        <v>2222222.2200000002</v>
      </c>
    </row>
    <row r="42" spans="1:9" ht="15" thickBot="1" x14ac:dyDescent="0.35">
      <c r="A42" s="28"/>
      <c r="B42" s="40"/>
      <c r="C42" s="31"/>
      <c r="D42" s="6">
        <v>2023</v>
      </c>
      <c r="E42" s="9">
        <f t="shared" si="24"/>
        <v>208217900</v>
      </c>
      <c r="F42" s="9">
        <v>0</v>
      </c>
      <c r="G42" s="9">
        <v>184984600</v>
      </c>
      <c r="H42" s="9">
        <v>0</v>
      </c>
      <c r="I42" s="9">
        <v>23233300</v>
      </c>
    </row>
    <row r="43" spans="1:9" ht="50.25" customHeight="1" thickBot="1" x14ac:dyDescent="0.35">
      <c r="A43" s="28"/>
      <c r="B43" s="40"/>
      <c r="C43" s="31"/>
      <c r="D43" s="6">
        <v>2024</v>
      </c>
      <c r="E43" s="9">
        <f t="shared" si="24"/>
        <v>0</v>
      </c>
      <c r="F43" s="9">
        <f t="shared" ref="F43:F45" si="25">G43+I43+J43</f>
        <v>0</v>
      </c>
      <c r="G43" s="9">
        <f t="shared" ref="G43:G45" si="26">I43+J43+K43</f>
        <v>0</v>
      </c>
      <c r="H43" s="9">
        <f t="shared" ref="H43:H45" si="27">J43+K43+L43</f>
        <v>0</v>
      </c>
      <c r="I43" s="9">
        <f t="shared" ref="I43:I45" si="28">J43+K43+L43</f>
        <v>0</v>
      </c>
    </row>
    <row r="44" spans="1:9" ht="50.25" customHeight="1" thickBot="1" x14ac:dyDescent="0.35">
      <c r="A44" s="28"/>
      <c r="B44" s="40"/>
      <c r="C44" s="31"/>
      <c r="D44" s="6">
        <v>2025</v>
      </c>
      <c r="E44" s="9">
        <f t="shared" ref="E44" si="29">F44+G44+I44</f>
        <v>0</v>
      </c>
      <c r="F44" s="9">
        <f t="shared" ref="F44" si="30">G44+I44+J44</f>
        <v>0</v>
      </c>
      <c r="G44" s="9">
        <f t="shared" ref="G44" si="31">I44+J44+K44</f>
        <v>0</v>
      </c>
      <c r="H44" s="9">
        <f t="shared" ref="H44" si="32">J44+K44+L44</f>
        <v>0</v>
      </c>
      <c r="I44" s="9">
        <f t="shared" ref="I44" si="33">J44+K44+L44</f>
        <v>0</v>
      </c>
    </row>
    <row r="45" spans="1:9" ht="54.75" customHeight="1" thickBot="1" x14ac:dyDescent="0.35">
      <c r="A45" s="29"/>
      <c r="B45" s="41"/>
      <c r="C45" s="32"/>
      <c r="D45" s="6">
        <v>2026</v>
      </c>
      <c r="E45" s="9">
        <f t="shared" si="24"/>
        <v>0</v>
      </c>
      <c r="F45" s="9">
        <f t="shared" si="25"/>
        <v>0</v>
      </c>
      <c r="G45" s="9">
        <f t="shared" si="26"/>
        <v>0</v>
      </c>
      <c r="H45" s="9">
        <f t="shared" si="27"/>
        <v>0</v>
      </c>
      <c r="I45" s="9">
        <f t="shared" si="28"/>
        <v>0</v>
      </c>
    </row>
    <row r="46" spans="1:9" ht="25.5" customHeight="1" thickBot="1" x14ac:dyDescent="0.35">
      <c r="A46" s="50" t="s">
        <v>38</v>
      </c>
      <c r="B46" s="51"/>
      <c r="C46" s="51"/>
      <c r="D46" s="51"/>
      <c r="E46" s="51"/>
      <c r="F46" s="51"/>
      <c r="G46" s="51"/>
      <c r="H46" s="51"/>
      <c r="I46" s="52"/>
    </row>
    <row r="47" spans="1:9" ht="15" thickBot="1" x14ac:dyDescent="0.35">
      <c r="A47" s="33" t="s">
        <v>22</v>
      </c>
      <c r="B47" s="36" t="s">
        <v>37</v>
      </c>
      <c r="C47" s="42" t="s">
        <v>29</v>
      </c>
      <c r="D47" s="10" t="s">
        <v>3</v>
      </c>
      <c r="E47" s="11">
        <f>E48+E49+E50+E51+E52+E55</f>
        <v>543420</v>
      </c>
      <c r="F47" s="11">
        <f t="shared" ref="F47" si="34">F48+F49+F50+F51+F52+F55</f>
        <v>0</v>
      </c>
      <c r="G47" s="11">
        <f>G48+G49+G50+G51+G52+G55</f>
        <v>432919.08</v>
      </c>
      <c r="H47" s="11">
        <f>H48+H49+H50+H51+H52+H55</f>
        <v>0</v>
      </c>
      <c r="I47" s="11">
        <f>I48+I49+I50+I51+I52+I55</f>
        <v>110500.92</v>
      </c>
    </row>
    <row r="48" spans="1:9" ht="15" thickBot="1" x14ac:dyDescent="0.35">
      <c r="A48" s="34"/>
      <c r="B48" s="37"/>
      <c r="C48" s="43"/>
      <c r="D48" s="10">
        <v>2019</v>
      </c>
      <c r="E48" s="11">
        <f>F48+G48+I48</f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15" thickBot="1" x14ac:dyDescent="0.35">
      <c r="A49" s="34"/>
      <c r="B49" s="37"/>
      <c r="C49" s="43"/>
      <c r="D49" s="10">
        <v>2020</v>
      </c>
      <c r="E49" s="11">
        <v>0</v>
      </c>
      <c r="F49" s="11">
        <v>0</v>
      </c>
      <c r="G49" s="11">
        <v>0</v>
      </c>
      <c r="H49" s="12">
        <v>0</v>
      </c>
      <c r="I49" s="11">
        <v>0</v>
      </c>
    </row>
    <row r="50" spans="1:9" ht="15" thickBot="1" x14ac:dyDescent="0.35">
      <c r="A50" s="34"/>
      <c r="B50" s="37"/>
      <c r="C50" s="43"/>
      <c r="D50" s="10">
        <v>2021</v>
      </c>
      <c r="E50" s="11">
        <f t="shared" ref="E50:E55" si="35">F50+G50+I50</f>
        <v>543420</v>
      </c>
      <c r="F50" s="11">
        <v>0</v>
      </c>
      <c r="G50" s="11">
        <v>432919.08</v>
      </c>
      <c r="H50" s="12">
        <v>0</v>
      </c>
      <c r="I50" s="11">
        <v>110500.92</v>
      </c>
    </row>
    <row r="51" spans="1:9" ht="15" thickBot="1" x14ac:dyDescent="0.35">
      <c r="A51" s="34"/>
      <c r="B51" s="37"/>
      <c r="C51" s="43"/>
      <c r="D51" s="10">
        <v>2022</v>
      </c>
      <c r="E51" s="11">
        <f t="shared" si="35"/>
        <v>0</v>
      </c>
      <c r="F51" s="11">
        <v>0</v>
      </c>
      <c r="G51" s="11">
        <v>0</v>
      </c>
      <c r="H51" s="12">
        <v>0</v>
      </c>
      <c r="I51" s="11">
        <v>0</v>
      </c>
    </row>
    <row r="52" spans="1:9" ht="15" thickBot="1" x14ac:dyDescent="0.35">
      <c r="A52" s="34"/>
      <c r="B52" s="37"/>
      <c r="C52" s="43"/>
      <c r="D52" s="10">
        <v>2023</v>
      </c>
      <c r="E52" s="11">
        <f t="shared" si="35"/>
        <v>0</v>
      </c>
      <c r="F52" s="11">
        <v>0</v>
      </c>
      <c r="G52" s="11">
        <v>0</v>
      </c>
      <c r="H52" s="12">
        <v>0</v>
      </c>
      <c r="I52" s="11">
        <v>0</v>
      </c>
    </row>
    <row r="53" spans="1:9" ht="23.25" customHeight="1" thickBot="1" x14ac:dyDescent="0.35">
      <c r="A53" s="34"/>
      <c r="B53" s="37"/>
      <c r="C53" s="43"/>
      <c r="D53" s="10">
        <v>2024</v>
      </c>
      <c r="E53" s="11">
        <f t="shared" si="35"/>
        <v>0</v>
      </c>
      <c r="F53" s="11">
        <f t="shared" ref="F53:F55" si="36">G53+I53+J53</f>
        <v>0</v>
      </c>
      <c r="G53" s="11">
        <f t="shared" ref="G53:G55" si="37">I53+J53+K53</f>
        <v>0</v>
      </c>
      <c r="H53" s="12">
        <v>0</v>
      </c>
      <c r="I53" s="11">
        <f t="shared" ref="I53:I55" si="38">J53+K53+L53</f>
        <v>0</v>
      </c>
    </row>
    <row r="54" spans="1:9" ht="23.25" customHeight="1" thickBot="1" x14ac:dyDescent="0.35">
      <c r="A54" s="34"/>
      <c r="B54" s="37"/>
      <c r="C54" s="43"/>
      <c r="D54" s="10">
        <v>2025</v>
      </c>
      <c r="E54" s="11">
        <f t="shared" ref="E54" si="39">F54+G54+I54</f>
        <v>0</v>
      </c>
      <c r="F54" s="11">
        <f t="shared" ref="F54" si="40">G54+I54+J54</f>
        <v>0</v>
      </c>
      <c r="G54" s="11">
        <f t="shared" ref="G54" si="41">I54+J54+K54</f>
        <v>0</v>
      </c>
      <c r="H54" s="12">
        <v>0</v>
      </c>
      <c r="I54" s="11">
        <f t="shared" ref="I54" si="42">J54+K54+L54</f>
        <v>0</v>
      </c>
    </row>
    <row r="55" spans="1:9" ht="24" customHeight="1" thickBot="1" x14ac:dyDescent="0.35">
      <c r="A55" s="35"/>
      <c r="B55" s="38"/>
      <c r="C55" s="44"/>
      <c r="D55" s="10">
        <v>2026</v>
      </c>
      <c r="E55" s="11">
        <f t="shared" si="35"/>
        <v>0</v>
      </c>
      <c r="F55" s="11">
        <f t="shared" si="36"/>
        <v>0</v>
      </c>
      <c r="G55" s="11">
        <f t="shared" si="37"/>
        <v>0</v>
      </c>
      <c r="H55" s="12">
        <v>0</v>
      </c>
      <c r="I55" s="11">
        <f t="shared" si="38"/>
        <v>0</v>
      </c>
    </row>
    <row r="56" spans="1:9" ht="15.75" customHeight="1" thickBot="1" x14ac:dyDescent="0.35">
      <c r="A56" s="27" t="s">
        <v>23</v>
      </c>
      <c r="B56" s="36" t="s">
        <v>37</v>
      </c>
      <c r="C56" s="30" t="s">
        <v>30</v>
      </c>
      <c r="D56" s="6" t="s">
        <v>3</v>
      </c>
      <c r="E56" s="9">
        <f>F56+G56+I56</f>
        <v>3638565.0999999996</v>
      </c>
      <c r="F56" s="9">
        <f t="shared" ref="F56:G56" si="43">SUM(F57:F64)</f>
        <v>0</v>
      </c>
      <c r="G56" s="9">
        <f t="shared" si="43"/>
        <v>3238322.86</v>
      </c>
      <c r="H56" s="9">
        <f t="shared" ref="H56" si="44">SUM(H57:H64)</f>
        <v>0</v>
      </c>
      <c r="I56" s="9">
        <f>SUM(I57:I64)</f>
        <v>400242.24</v>
      </c>
    </row>
    <row r="57" spans="1:9" ht="15" thickBot="1" x14ac:dyDescent="0.35">
      <c r="A57" s="28"/>
      <c r="B57" s="37"/>
      <c r="C57" s="31"/>
      <c r="D57" s="6">
        <v>2019</v>
      </c>
      <c r="E57" s="9">
        <f t="shared" ref="E57" si="45">F57+G57+I57</f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5" thickBot="1" x14ac:dyDescent="0.35">
      <c r="A58" s="28"/>
      <c r="B58" s="37"/>
      <c r="C58" s="31"/>
      <c r="D58" s="6">
        <v>2020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ht="15" thickBot="1" x14ac:dyDescent="0.35">
      <c r="A59" s="28"/>
      <c r="B59" s="37"/>
      <c r="C59" s="31"/>
      <c r="D59" s="6">
        <v>2021</v>
      </c>
      <c r="E59" s="9">
        <f t="shared" ref="E59:E64" si="46">F59+G59+I59</f>
        <v>0</v>
      </c>
      <c r="F59" s="9">
        <v>0</v>
      </c>
      <c r="G59" s="9">
        <v>0</v>
      </c>
      <c r="H59" s="9">
        <v>0</v>
      </c>
      <c r="I59" s="9">
        <v>0</v>
      </c>
    </row>
    <row r="60" spans="1:9" ht="15" thickBot="1" x14ac:dyDescent="0.35">
      <c r="A60" s="28"/>
      <c r="B60" s="37"/>
      <c r="C60" s="31"/>
      <c r="D60" s="6">
        <v>2022</v>
      </c>
      <c r="E60" s="9">
        <f t="shared" si="46"/>
        <v>0</v>
      </c>
      <c r="F60" s="9">
        <v>0</v>
      </c>
      <c r="G60" s="9">
        <v>0</v>
      </c>
      <c r="H60" s="9">
        <v>0</v>
      </c>
      <c r="I60" s="9">
        <v>0</v>
      </c>
    </row>
    <row r="61" spans="1:9" ht="15" thickBot="1" x14ac:dyDescent="0.35">
      <c r="A61" s="28"/>
      <c r="B61" s="37"/>
      <c r="C61" s="31"/>
      <c r="D61" s="6">
        <v>2023</v>
      </c>
      <c r="E61" s="9">
        <f t="shared" si="46"/>
        <v>3638565.0999999996</v>
      </c>
      <c r="F61" s="9">
        <v>0</v>
      </c>
      <c r="G61" s="9">
        <v>3238322.86</v>
      </c>
      <c r="H61" s="9">
        <v>0</v>
      </c>
      <c r="I61" s="9">
        <v>400242.24</v>
      </c>
    </row>
    <row r="62" spans="1:9" ht="15" customHeight="1" thickBot="1" x14ac:dyDescent="0.35">
      <c r="A62" s="28"/>
      <c r="B62" s="37"/>
      <c r="C62" s="31"/>
      <c r="D62" s="6">
        <v>2024</v>
      </c>
      <c r="E62" s="9">
        <f t="shared" si="46"/>
        <v>0</v>
      </c>
      <c r="F62" s="9">
        <f t="shared" ref="F62:F64" si="47">G62+I62+J62</f>
        <v>0</v>
      </c>
      <c r="G62" s="9">
        <f t="shared" ref="G62:G64" si="48">I62+J62+K62</f>
        <v>0</v>
      </c>
      <c r="H62" s="9">
        <f t="shared" ref="H62:H64" si="49">J62+K62+L62</f>
        <v>0</v>
      </c>
      <c r="I62" s="9">
        <f t="shared" ref="I62:I64" si="50">J62+K62+L62</f>
        <v>0</v>
      </c>
    </row>
    <row r="63" spans="1:9" ht="21.75" customHeight="1" thickBot="1" x14ac:dyDescent="0.35">
      <c r="A63" s="28"/>
      <c r="B63" s="37"/>
      <c r="C63" s="31"/>
      <c r="D63" s="6">
        <v>2025</v>
      </c>
      <c r="E63" s="9">
        <f t="shared" ref="E63" si="51">F63+G63+I63</f>
        <v>0</v>
      </c>
      <c r="F63" s="9">
        <f t="shared" ref="F63" si="52">G63+I63+J63</f>
        <v>0</v>
      </c>
      <c r="G63" s="9">
        <f t="shared" ref="G63" si="53">I63+J63+K63</f>
        <v>0</v>
      </c>
      <c r="H63" s="9">
        <f t="shared" ref="H63" si="54">J63+K63+L63</f>
        <v>0</v>
      </c>
      <c r="I63" s="9">
        <f t="shared" ref="I63" si="55">J63+K63+L63</f>
        <v>0</v>
      </c>
    </row>
    <row r="64" spans="1:9" ht="21.75" customHeight="1" thickBot="1" x14ac:dyDescent="0.35">
      <c r="A64" s="29"/>
      <c r="B64" s="38"/>
      <c r="C64" s="32"/>
      <c r="D64" s="6">
        <v>2026</v>
      </c>
      <c r="E64" s="9">
        <f t="shared" si="46"/>
        <v>0</v>
      </c>
      <c r="F64" s="9">
        <f t="shared" si="47"/>
        <v>0</v>
      </c>
      <c r="G64" s="9">
        <f t="shared" si="48"/>
        <v>0</v>
      </c>
      <c r="H64" s="9">
        <f t="shared" si="49"/>
        <v>0</v>
      </c>
      <c r="I64" s="9">
        <f t="shared" si="50"/>
        <v>0</v>
      </c>
    </row>
    <row r="65" spans="1:9" s="13" customFormat="1" ht="15" thickBot="1" x14ac:dyDescent="0.35">
      <c r="A65" s="15" t="s">
        <v>8</v>
      </c>
      <c r="B65" s="16"/>
      <c r="C65" s="17"/>
      <c r="D65" s="10" t="s">
        <v>3</v>
      </c>
      <c r="E65" s="11">
        <f>E66+E67+E68+E69+E70+E73+E71+E72</f>
        <v>268974908.39999998</v>
      </c>
      <c r="F65" s="11">
        <f>F66+F67+F68+F69+F70+F73+F71</f>
        <v>0</v>
      </c>
      <c r="G65" s="11">
        <f>G66+G67+G68+G69+G70+G73+G71</f>
        <v>237695315.94</v>
      </c>
      <c r="H65" s="11">
        <f>H66+H67+H68+H69+H70+H73+H71</f>
        <v>0</v>
      </c>
      <c r="I65" s="11">
        <f>I66+I67+I68+I69+I70+I73+I71</f>
        <v>31219592.459999997</v>
      </c>
    </row>
    <row r="66" spans="1:9" s="13" customFormat="1" ht="15" thickBot="1" x14ac:dyDescent="0.35">
      <c r="A66" s="18"/>
      <c r="B66" s="19"/>
      <c r="C66" s="20"/>
      <c r="D66" s="10">
        <v>2019</v>
      </c>
      <c r="E66" s="11">
        <f t="shared" ref="E66:H66" si="56">E11+E20+E29+E38+E48+E57</f>
        <v>815495</v>
      </c>
      <c r="F66" s="11">
        <f t="shared" si="56"/>
        <v>0</v>
      </c>
      <c r="G66" s="11">
        <f t="shared" si="56"/>
        <v>709481</v>
      </c>
      <c r="H66" s="11">
        <f t="shared" si="56"/>
        <v>0</v>
      </c>
      <c r="I66" s="11">
        <f t="shared" ref="I66:I71" si="57">I11+I20+I29+I38+I48+I57</f>
        <v>106014</v>
      </c>
    </row>
    <row r="67" spans="1:9" s="13" customFormat="1" ht="15" thickBot="1" x14ac:dyDescent="0.35">
      <c r="A67" s="18"/>
      <c r="B67" s="19"/>
      <c r="C67" s="20"/>
      <c r="D67" s="10">
        <v>2020</v>
      </c>
      <c r="E67" s="11">
        <f t="shared" ref="E67:H71" si="58">E12+E21+E30+E39+E49+E58</f>
        <v>1119313.77</v>
      </c>
      <c r="F67" s="11">
        <f t="shared" si="58"/>
        <v>0</v>
      </c>
      <c r="G67" s="11">
        <f t="shared" si="58"/>
        <v>794777</v>
      </c>
      <c r="H67" s="11">
        <f t="shared" si="58"/>
        <v>0</v>
      </c>
      <c r="I67" s="11">
        <f t="shared" si="57"/>
        <v>324536.77</v>
      </c>
    </row>
    <row r="68" spans="1:9" s="13" customFormat="1" ht="15" thickBot="1" x14ac:dyDescent="0.35">
      <c r="A68" s="18"/>
      <c r="B68" s="19"/>
      <c r="C68" s="20"/>
      <c r="D68" s="10">
        <v>2021</v>
      </c>
      <c r="E68" s="11">
        <f t="shared" si="58"/>
        <v>8016743.3600000003</v>
      </c>
      <c r="F68" s="11">
        <f t="shared" si="58"/>
        <v>0</v>
      </c>
      <c r="G68" s="11">
        <f t="shared" si="58"/>
        <v>5648193.0800000001</v>
      </c>
      <c r="H68" s="11">
        <f t="shared" si="58"/>
        <v>0</v>
      </c>
      <c r="I68" s="11">
        <f t="shared" si="57"/>
        <v>2368550.2799999998</v>
      </c>
    </row>
    <row r="69" spans="1:9" s="13" customFormat="1" ht="15" thickBot="1" x14ac:dyDescent="0.35">
      <c r="A69" s="18"/>
      <c r="B69" s="19"/>
      <c r="C69" s="20"/>
      <c r="D69" s="10">
        <v>2022</v>
      </c>
      <c r="E69" s="11">
        <f t="shared" si="58"/>
        <v>46464407.170000002</v>
      </c>
      <c r="F69" s="11">
        <f t="shared" si="58"/>
        <v>0</v>
      </c>
      <c r="G69" s="11">
        <f t="shared" si="58"/>
        <v>41857458</v>
      </c>
      <c r="H69" s="11">
        <f t="shared" si="58"/>
        <v>0</v>
      </c>
      <c r="I69" s="11">
        <f t="shared" si="57"/>
        <v>4606949.17</v>
      </c>
    </row>
    <row r="70" spans="1:9" s="13" customFormat="1" ht="15" thickBot="1" x14ac:dyDescent="0.35">
      <c r="A70" s="18"/>
      <c r="B70" s="19"/>
      <c r="C70" s="20"/>
      <c r="D70" s="10">
        <v>2023</v>
      </c>
      <c r="E70" s="11">
        <f t="shared" si="58"/>
        <v>212378949.09999999</v>
      </c>
      <c r="F70" s="11">
        <f t="shared" si="58"/>
        <v>0</v>
      </c>
      <c r="G70" s="11">
        <f t="shared" si="58"/>
        <v>188685406.86000001</v>
      </c>
      <c r="H70" s="11">
        <f t="shared" si="58"/>
        <v>0</v>
      </c>
      <c r="I70" s="11">
        <f t="shared" si="57"/>
        <v>23693542.239999998</v>
      </c>
    </row>
    <row r="71" spans="1:9" s="13" customFormat="1" ht="15" thickBot="1" x14ac:dyDescent="0.35">
      <c r="A71" s="18"/>
      <c r="B71" s="19"/>
      <c r="C71" s="20"/>
      <c r="D71" s="10">
        <v>2024</v>
      </c>
      <c r="E71" s="11">
        <f t="shared" si="58"/>
        <v>60000</v>
      </c>
      <c r="F71" s="11">
        <f t="shared" si="58"/>
        <v>0</v>
      </c>
      <c r="G71" s="11">
        <f t="shared" si="58"/>
        <v>0</v>
      </c>
      <c r="H71" s="11">
        <f t="shared" si="58"/>
        <v>0</v>
      </c>
      <c r="I71" s="11">
        <f t="shared" si="57"/>
        <v>60000</v>
      </c>
    </row>
    <row r="72" spans="1:9" s="13" customFormat="1" ht="15" thickBot="1" x14ac:dyDescent="0.35">
      <c r="A72" s="18"/>
      <c r="B72" s="19"/>
      <c r="C72" s="20"/>
      <c r="D72" s="10">
        <v>2025</v>
      </c>
      <c r="E72" s="11">
        <f t="shared" ref="E72:H73" si="59">E17+E26+E35+E44+E54+E63</f>
        <v>60000</v>
      </c>
      <c r="F72" s="11">
        <f t="shared" si="59"/>
        <v>0</v>
      </c>
      <c r="G72" s="11">
        <f t="shared" si="59"/>
        <v>0</v>
      </c>
      <c r="H72" s="11">
        <f t="shared" si="59"/>
        <v>0</v>
      </c>
      <c r="I72" s="11">
        <f t="shared" ref="I72:I73" si="60">I17+I26+I35+I44+I54+I63</f>
        <v>60000</v>
      </c>
    </row>
    <row r="73" spans="1:9" s="13" customFormat="1" ht="15" thickBot="1" x14ac:dyDescent="0.35">
      <c r="A73" s="21"/>
      <c r="B73" s="22"/>
      <c r="C73" s="23"/>
      <c r="D73" s="10">
        <v>2026</v>
      </c>
      <c r="E73" s="11">
        <f t="shared" si="59"/>
        <v>60000</v>
      </c>
      <c r="F73" s="11">
        <f t="shared" si="59"/>
        <v>0</v>
      </c>
      <c r="G73" s="11">
        <f t="shared" si="59"/>
        <v>0</v>
      </c>
      <c r="H73" s="11">
        <f t="shared" si="59"/>
        <v>0</v>
      </c>
      <c r="I73" s="11">
        <f t="shared" si="60"/>
        <v>60000</v>
      </c>
    </row>
    <row r="74" spans="1:9" s="13" customFormat="1" ht="15" thickBot="1" x14ac:dyDescent="0.35">
      <c r="A74" s="15" t="s">
        <v>31</v>
      </c>
      <c r="B74" s="16"/>
      <c r="C74" s="17"/>
      <c r="D74" s="10" t="s">
        <v>3</v>
      </c>
      <c r="E74" s="11">
        <f t="shared" ref="E74:H74" si="61">E65</f>
        <v>268974908.39999998</v>
      </c>
      <c r="F74" s="11">
        <f t="shared" si="61"/>
        <v>0</v>
      </c>
      <c r="G74" s="11">
        <f t="shared" si="61"/>
        <v>237695315.94</v>
      </c>
      <c r="H74" s="11">
        <f t="shared" si="61"/>
        <v>0</v>
      </c>
      <c r="I74" s="11">
        <f t="shared" ref="I74:I80" si="62">I65</f>
        <v>31219592.459999997</v>
      </c>
    </row>
    <row r="75" spans="1:9" s="13" customFormat="1" ht="15" thickBot="1" x14ac:dyDescent="0.35">
      <c r="A75" s="18"/>
      <c r="B75" s="19"/>
      <c r="C75" s="20"/>
      <c r="D75" s="10">
        <v>2019</v>
      </c>
      <c r="E75" s="11">
        <f t="shared" ref="E75:H80" si="63">E66</f>
        <v>815495</v>
      </c>
      <c r="F75" s="11">
        <f t="shared" si="63"/>
        <v>0</v>
      </c>
      <c r="G75" s="11">
        <f t="shared" si="63"/>
        <v>709481</v>
      </c>
      <c r="H75" s="11">
        <f t="shared" si="63"/>
        <v>0</v>
      </c>
      <c r="I75" s="11">
        <f t="shared" si="62"/>
        <v>106014</v>
      </c>
    </row>
    <row r="76" spans="1:9" s="13" customFormat="1" ht="15" thickBot="1" x14ac:dyDescent="0.35">
      <c r="A76" s="18"/>
      <c r="B76" s="19"/>
      <c r="C76" s="20"/>
      <c r="D76" s="10">
        <v>2020</v>
      </c>
      <c r="E76" s="11">
        <f t="shared" si="63"/>
        <v>1119313.77</v>
      </c>
      <c r="F76" s="11">
        <f t="shared" si="63"/>
        <v>0</v>
      </c>
      <c r="G76" s="11">
        <f t="shared" si="63"/>
        <v>794777</v>
      </c>
      <c r="H76" s="11">
        <f t="shared" si="63"/>
        <v>0</v>
      </c>
      <c r="I76" s="11">
        <f t="shared" si="62"/>
        <v>324536.77</v>
      </c>
    </row>
    <row r="77" spans="1:9" s="13" customFormat="1" ht="15" thickBot="1" x14ac:dyDescent="0.35">
      <c r="A77" s="18"/>
      <c r="B77" s="19"/>
      <c r="C77" s="20"/>
      <c r="D77" s="10">
        <v>2021</v>
      </c>
      <c r="E77" s="11">
        <f t="shared" si="63"/>
        <v>8016743.3600000003</v>
      </c>
      <c r="F77" s="11">
        <f t="shared" si="63"/>
        <v>0</v>
      </c>
      <c r="G77" s="11">
        <f t="shared" si="63"/>
        <v>5648193.0800000001</v>
      </c>
      <c r="H77" s="11">
        <f t="shared" si="63"/>
        <v>0</v>
      </c>
      <c r="I77" s="11">
        <f t="shared" si="62"/>
        <v>2368550.2799999998</v>
      </c>
    </row>
    <row r="78" spans="1:9" s="13" customFormat="1" ht="15" thickBot="1" x14ac:dyDescent="0.35">
      <c r="A78" s="18"/>
      <c r="B78" s="19"/>
      <c r="C78" s="20"/>
      <c r="D78" s="10">
        <v>2022</v>
      </c>
      <c r="E78" s="11">
        <f t="shared" si="63"/>
        <v>46464407.170000002</v>
      </c>
      <c r="F78" s="11">
        <f t="shared" si="63"/>
        <v>0</v>
      </c>
      <c r="G78" s="11">
        <f t="shared" si="63"/>
        <v>41857458</v>
      </c>
      <c r="H78" s="11">
        <f t="shared" si="63"/>
        <v>0</v>
      </c>
      <c r="I78" s="11">
        <f t="shared" si="62"/>
        <v>4606949.17</v>
      </c>
    </row>
    <row r="79" spans="1:9" s="13" customFormat="1" ht="15" thickBot="1" x14ac:dyDescent="0.35">
      <c r="A79" s="18"/>
      <c r="B79" s="19"/>
      <c r="C79" s="20"/>
      <c r="D79" s="10">
        <v>2023</v>
      </c>
      <c r="E79" s="11">
        <f t="shared" si="63"/>
        <v>212378949.09999999</v>
      </c>
      <c r="F79" s="11">
        <f t="shared" si="63"/>
        <v>0</v>
      </c>
      <c r="G79" s="11">
        <f t="shared" si="63"/>
        <v>188685406.86000001</v>
      </c>
      <c r="H79" s="11">
        <f t="shared" si="63"/>
        <v>0</v>
      </c>
      <c r="I79" s="11">
        <f t="shared" si="62"/>
        <v>23693542.239999998</v>
      </c>
    </row>
    <row r="80" spans="1:9" s="13" customFormat="1" ht="15" thickBot="1" x14ac:dyDescent="0.35">
      <c r="A80" s="18"/>
      <c r="B80" s="19"/>
      <c r="C80" s="20"/>
      <c r="D80" s="10">
        <v>2024</v>
      </c>
      <c r="E80" s="11">
        <f t="shared" si="63"/>
        <v>60000</v>
      </c>
      <c r="F80" s="11">
        <f t="shared" si="63"/>
        <v>0</v>
      </c>
      <c r="G80" s="11">
        <f t="shared" si="63"/>
        <v>0</v>
      </c>
      <c r="H80" s="11">
        <f t="shared" si="63"/>
        <v>0</v>
      </c>
      <c r="I80" s="11">
        <f t="shared" si="62"/>
        <v>60000</v>
      </c>
    </row>
    <row r="81" spans="1:9" s="13" customFormat="1" ht="15" thickBot="1" x14ac:dyDescent="0.35">
      <c r="A81" s="18"/>
      <c r="B81" s="19"/>
      <c r="C81" s="20"/>
      <c r="D81" s="10">
        <v>2025</v>
      </c>
      <c r="E81" s="11">
        <f>E71</f>
        <v>60000</v>
      </c>
      <c r="F81" s="11">
        <f>F71</f>
        <v>0</v>
      </c>
      <c r="G81" s="11">
        <f>G71</f>
        <v>0</v>
      </c>
      <c r="H81" s="11">
        <f>H71</f>
        <v>0</v>
      </c>
      <c r="I81" s="11">
        <f>I71</f>
        <v>60000</v>
      </c>
    </row>
    <row r="82" spans="1:9" s="13" customFormat="1" ht="15" thickBot="1" x14ac:dyDescent="0.35">
      <c r="A82" s="21"/>
      <c r="B82" s="22"/>
      <c r="C82" s="23"/>
      <c r="D82" s="10">
        <v>2026</v>
      </c>
      <c r="E82" s="11">
        <f>E73</f>
        <v>60000</v>
      </c>
      <c r="F82" s="11">
        <f>F73</f>
        <v>0</v>
      </c>
      <c r="G82" s="11">
        <f>G73</f>
        <v>0</v>
      </c>
      <c r="H82" s="11">
        <f>H73</f>
        <v>0</v>
      </c>
      <c r="I82" s="11">
        <f>I73</f>
        <v>60000</v>
      </c>
    </row>
    <row r="83" spans="1:9" s="13" customFormat="1" ht="15" thickBot="1" x14ac:dyDescent="0.35">
      <c r="A83" s="15" t="s">
        <v>1</v>
      </c>
      <c r="B83" s="16"/>
      <c r="C83" s="17"/>
      <c r="D83" s="10" t="s">
        <v>3</v>
      </c>
      <c r="E83" s="11">
        <f t="shared" ref="E83:H83" si="64">E74</f>
        <v>268974908.39999998</v>
      </c>
      <c r="F83" s="11">
        <f t="shared" si="64"/>
        <v>0</v>
      </c>
      <c r="G83" s="11">
        <f t="shared" si="64"/>
        <v>237695315.94</v>
      </c>
      <c r="H83" s="11">
        <f t="shared" si="64"/>
        <v>0</v>
      </c>
      <c r="I83" s="11">
        <f t="shared" ref="I83:I89" si="65">I74</f>
        <v>31219592.459999997</v>
      </c>
    </row>
    <row r="84" spans="1:9" s="13" customFormat="1" ht="15" thickBot="1" x14ac:dyDescent="0.35">
      <c r="A84" s="18"/>
      <c r="B84" s="19"/>
      <c r="C84" s="20"/>
      <c r="D84" s="10">
        <v>2019</v>
      </c>
      <c r="E84" s="11">
        <f t="shared" ref="E84:H89" si="66">E75</f>
        <v>815495</v>
      </c>
      <c r="F84" s="11">
        <f t="shared" si="66"/>
        <v>0</v>
      </c>
      <c r="G84" s="11">
        <f t="shared" si="66"/>
        <v>709481</v>
      </c>
      <c r="H84" s="11">
        <f t="shared" si="66"/>
        <v>0</v>
      </c>
      <c r="I84" s="11">
        <f t="shared" si="65"/>
        <v>106014</v>
      </c>
    </row>
    <row r="85" spans="1:9" s="13" customFormat="1" ht="15" thickBot="1" x14ac:dyDescent="0.35">
      <c r="A85" s="18"/>
      <c r="B85" s="19"/>
      <c r="C85" s="20"/>
      <c r="D85" s="10">
        <v>2020</v>
      </c>
      <c r="E85" s="11">
        <f t="shared" si="66"/>
        <v>1119313.77</v>
      </c>
      <c r="F85" s="11">
        <f t="shared" si="66"/>
        <v>0</v>
      </c>
      <c r="G85" s="11">
        <f t="shared" si="66"/>
        <v>794777</v>
      </c>
      <c r="H85" s="11">
        <f t="shared" si="66"/>
        <v>0</v>
      </c>
      <c r="I85" s="11">
        <f t="shared" si="65"/>
        <v>324536.77</v>
      </c>
    </row>
    <row r="86" spans="1:9" s="13" customFormat="1" ht="15" thickBot="1" x14ac:dyDescent="0.35">
      <c r="A86" s="18"/>
      <c r="B86" s="19"/>
      <c r="C86" s="20"/>
      <c r="D86" s="10">
        <v>2021</v>
      </c>
      <c r="E86" s="11">
        <f t="shared" si="66"/>
        <v>8016743.3600000003</v>
      </c>
      <c r="F86" s="11">
        <f t="shared" si="66"/>
        <v>0</v>
      </c>
      <c r="G86" s="11">
        <f t="shared" si="66"/>
        <v>5648193.0800000001</v>
      </c>
      <c r="H86" s="11">
        <f t="shared" si="66"/>
        <v>0</v>
      </c>
      <c r="I86" s="11">
        <f t="shared" si="65"/>
        <v>2368550.2799999998</v>
      </c>
    </row>
    <row r="87" spans="1:9" s="13" customFormat="1" ht="15" thickBot="1" x14ac:dyDescent="0.35">
      <c r="A87" s="18"/>
      <c r="B87" s="19"/>
      <c r="C87" s="20"/>
      <c r="D87" s="10">
        <v>2022</v>
      </c>
      <c r="E87" s="11">
        <f t="shared" si="66"/>
        <v>46464407.170000002</v>
      </c>
      <c r="F87" s="11">
        <f t="shared" si="66"/>
        <v>0</v>
      </c>
      <c r="G87" s="11">
        <f t="shared" si="66"/>
        <v>41857458</v>
      </c>
      <c r="H87" s="11">
        <f t="shared" si="66"/>
        <v>0</v>
      </c>
      <c r="I87" s="11">
        <f t="shared" si="65"/>
        <v>4606949.17</v>
      </c>
    </row>
    <row r="88" spans="1:9" s="13" customFormat="1" ht="15" thickBot="1" x14ac:dyDescent="0.35">
      <c r="A88" s="18"/>
      <c r="B88" s="19"/>
      <c r="C88" s="20"/>
      <c r="D88" s="10">
        <v>2023</v>
      </c>
      <c r="E88" s="11">
        <f t="shared" si="66"/>
        <v>212378949.09999999</v>
      </c>
      <c r="F88" s="11">
        <f t="shared" si="66"/>
        <v>0</v>
      </c>
      <c r="G88" s="11">
        <f t="shared" si="66"/>
        <v>188685406.86000001</v>
      </c>
      <c r="H88" s="11">
        <f t="shared" si="66"/>
        <v>0</v>
      </c>
      <c r="I88" s="11">
        <f t="shared" si="65"/>
        <v>23693542.239999998</v>
      </c>
    </row>
    <row r="89" spans="1:9" s="13" customFormat="1" ht="15" thickBot="1" x14ac:dyDescent="0.35">
      <c r="A89" s="18"/>
      <c r="B89" s="19"/>
      <c r="C89" s="20"/>
      <c r="D89" s="10">
        <v>2024</v>
      </c>
      <c r="E89" s="11">
        <f t="shared" si="66"/>
        <v>60000</v>
      </c>
      <c r="F89" s="11">
        <f t="shared" si="66"/>
        <v>0</v>
      </c>
      <c r="G89" s="11">
        <f t="shared" si="66"/>
        <v>0</v>
      </c>
      <c r="H89" s="11">
        <f t="shared" si="66"/>
        <v>0</v>
      </c>
      <c r="I89" s="11">
        <f t="shared" si="65"/>
        <v>60000</v>
      </c>
    </row>
    <row r="90" spans="1:9" s="13" customFormat="1" ht="15" thickBot="1" x14ac:dyDescent="0.35">
      <c r="A90" s="18"/>
      <c r="B90" s="19"/>
      <c r="C90" s="20"/>
      <c r="D90" s="10">
        <v>2025</v>
      </c>
      <c r="E90" s="11">
        <f t="shared" ref="E90:H91" si="67">E81</f>
        <v>60000</v>
      </c>
      <c r="F90" s="11">
        <f t="shared" si="67"/>
        <v>0</v>
      </c>
      <c r="G90" s="11">
        <f t="shared" si="67"/>
        <v>0</v>
      </c>
      <c r="H90" s="11">
        <f t="shared" si="67"/>
        <v>0</v>
      </c>
      <c r="I90" s="11">
        <f t="shared" ref="I90:I91" si="68">I81</f>
        <v>60000</v>
      </c>
    </row>
    <row r="91" spans="1:9" s="13" customFormat="1" ht="15" thickBot="1" x14ac:dyDescent="0.35">
      <c r="A91" s="21"/>
      <c r="B91" s="22"/>
      <c r="C91" s="23"/>
      <c r="D91" s="10">
        <v>2026</v>
      </c>
      <c r="E91" s="11">
        <f t="shared" si="67"/>
        <v>60000</v>
      </c>
      <c r="F91" s="11">
        <f t="shared" si="67"/>
        <v>0</v>
      </c>
      <c r="G91" s="11">
        <f t="shared" si="67"/>
        <v>0</v>
      </c>
      <c r="H91" s="11">
        <f t="shared" si="67"/>
        <v>0</v>
      </c>
      <c r="I91" s="11">
        <f t="shared" si="68"/>
        <v>60000</v>
      </c>
    </row>
    <row r="92" spans="1:9" s="13" customFormat="1" ht="40.5" customHeight="1" x14ac:dyDescent="0.3"/>
    <row r="93" spans="1:9" s="14" customFormat="1" ht="15.6" x14ac:dyDescent="0.3">
      <c r="B93" s="14" t="s">
        <v>9</v>
      </c>
      <c r="G93" s="14" t="s">
        <v>2</v>
      </c>
    </row>
  </sheetData>
  <mergeCells count="34">
    <mergeCell ref="A47:A55"/>
    <mergeCell ref="B47:B55"/>
    <mergeCell ref="C47:C55"/>
    <mergeCell ref="A37:A45"/>
    <mergeCell ref="B37:B45"/>
    <mergeCell ref="C37:C45"/>
    <mergeCell ref="A46:I46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A83:C91"/>
    <mergeCell ref="A65:C73"/>
    <mergeCell ref="B9:I9"/>
    <mergeCell ref="A10:A18"/>
    <mergeCell ref="B10:B18"/>
    <mergeCell ref="C10:C18"/>
    <mergeCell ref="A19:A27"/>
    <mergeCell ref="B19:B27"/>
    <mergeCell ref="C19:C27"/>
    <mergeCell ref="A28:A36"/>
    <mergeCell ref="A56:A64"/>
    <mergeCell ref="B56:B64"/>
    <mergeCell ref="C56:C64"/>
    <mergeCell ref="A74:C82"/>
    <mergeCell ref="B28:B36"/>
    <mergeCell ref="C28:C36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2024-01-09T02:09:58Z</cp:lastPrinted>
  <dcterms:created xsi:type="dcterms:W3CDTF">2019-08-27T06:02:36Z</dcterms:created>
  <dcterms:modified xsi:type="dcterms:W3CDTF">2024-01-17T05:06:55Z</dcterms:modified>
</cp:coreProperties>
</file>