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экономического развития\!Экономический отдел\!Кудрявцева Т.Н\Постановление от 19.03.2024 № 1082-па\"/>
    </mc:Choice>
  </mc:AlternateContent>
  <xr:revisionPtr revIDLastSave="0" documentId="13_ncr:1_{59CA1259-B225-4FC5-A1AB-8AE872D9748D}" xr6:coauthVersionLast="36" xr6:coauthVersionMax="36" xr10:uidLastSave="{00000000-0000-0000-0000-000000000000}"/>
  <bookViews>
    <workbookView xWindow="0" yWindow="0" windowWidth="20730" windowHeight="7380" xr2:uid="{00000000-000D-0000-FFFF-FFFF00000000}"/>
  </bookViews>
  <sheets>
    <sheet name="Лист1" sheetId="1" r:id="rId1"/>
  </sheets>
  <definedNames>
    <definedName name="_xlnm.Print_Area" localSheetId="0">Лист1!$A$1:$D$250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8" i="1" l="1"/>
  <c r="F237" i="1"/>
  <c r="F91" i="1"/>
  <c r="G91" i="1"/>
  <c r="F101" i="1"/>
  <c r="G41" i="1" l="1"/>
  <c r="G118" i="1" l="1"/>
  <c r="G119" i="1"/>
  <c r="G9" i="1" s="1"/>
  <c r="F119" i="1"/>
  <c r="F9" i="1" s="1"/>
  <c r="G90" i="1"/>
  <c r="F90" i="1"/>
  <c r="C115" i="1"/>
  <c r="C114" i="1"/>
  <c r="D115" i="1"/>
  <c r="D114" i="1"/>
  <c r="F113" i="1"/>
  <c r="G113" i="1"/>
  <c r="D247" i="1"/>
  <c r="D246" i="1"/>
  <c r="D245" i="1" s="1"/>
  <c r="C247" i="1"/>
  <c r="C246" i="1"/>
  <c r="G245" i="1"/>
  <c r="F245" i="1"/>
  <c r="C243" i="1"/>
  <c r="C242" i="1"/>
  <c r="C241" i="1" s="1"/>
  <c r="D243" i="1"/>
  <c r="D242" i="1"/>
  <c r="D241" i="1" s="1"/>
  <c r="G241" i="1"/>
  <c r="F241" i="1"/>
  <c r="D233" i="1"/>
  <c r="D234" i="1"/>
  <c r="F232" i="1"/>
  <c r="G232" i="1"/>
  <c r="C233" i="1"/>
  <c r="C234" i="1"/>
  <c r="D113" i="1" l="1"/>
  <c r="C113" i="1"/>
  <c r="D232" i="1"/>
  <c r="C232" i="1"/>
  <c r="G224" i="1" l="1"/>
  <c r="C239" i="1"/>
  <c r="C238" i="1"/>
  <c r="C237" i="1" s="1"/>
  <c r="C230" i="1"/>
  <c r="C229" i="1"/>
  <c r="C226" i="1"/>
  <c r="C225" i="1"/>
  <c r="C222" i="1"/>
  <c r="C221" i="1"/>
  <c r="C218" i="1"/>
  <c r="C217" i="1"/>
  <c r="C214" i="1"/>
  <c r="C212" i="1" s="1"/>
  <c r="C213" i="1"/>
  <c r="C210" i="1"/>
  <c r="C209" i="1"/>
  <c r="C206" i="1"/>
  <c r="C205" i="1"/>
  <c r="C202" i="1"/>
  <c r="C201" i="1"/>
  <c r="C198" i="1"/>
  <c r="C197" i="1"/>
  <c r="C194" i="1"/>
  <c r="C190" i="1"/>
  <c r="C189" i="1"/>
  <c r="C186" i="1"/>
  <c r="C185" i="1"/>
  <c r="C182" i="1"/>
  <c r="C181" i="1"/>
  <c r="C178" i="1"/>
  <c r="C177" i="1"/>
  <c r="C174" i="1"/>
  <c r="C173" i="1"/>
  <c r="C166" i="1"/>
  <c r="C165" i="1"/>
  <c r="C161" i="1"/>
  <c r="C160" i="1"/>
  <c r="C111" i="1"/>
  <c r="C110" i="1"/>
  <c r="C107" i="1"/>
  <c r="C106" i="1"/>
  <c r="C103" i="1"/>
  <c r="C102" i="1"/>
  <c r="C99" i="1"/>
  <c r="C98" i="1"/>
  <c r="C91" i="1"/>
  <c r="C43" i="1"/>
  <c r="C42" i="1"/>
  <c r="C30" i="1"/>
  <c r="C29" i="1"/>
  <c r="C192" i="1" l="1"/>
  <c r="C200" i="1"/>
  <c r="C208" i="1"/>
  <c r="C97" i="1"/>
  <c r="C28" i="1"/>
  <c r="C184" i="1"/>
  <c r="C105" i="1"/>
  <c r="C159" i="1"/>
  <c r="C188" i="1"/>
  <c r="C204" i="1"/>
  <c r="C16" i="1"/>
  <c r="C196" i="1"/>
  <c r="C101" i="1"/>
  <c r="C109" i="1"/>
  <c r="C164" i="1"/>
  <c r="C228" i="1"/>
  <c r="C172" i="1"/>
  <c r="C176" i="1"/>
  <c r="C180" i="1"/>
  <c r="C224" i="1"/>
  <c r="C220" i="1"/>
  <c r="C216" i="1"/>
  <c r="C14" i="1"/>
  <c r="C41" i="1"/>
  <c r="C90" i="1"/>
  <c r="C89" i="1" s="1"/>
  <c r="D239" i="1"/>
  <c r="C119" i="1" l="1"/>
  <c r="C118" i="1"/>
  <c r="C117" i="1" l="1"/>
  <c r="D218" i="1"/>
  <c r="D217" i="1"/>
  <c r="G216" i="1"/>
  <c r="F216" i="1"/>
  <c r="D216" i="1" l="1"/>
  <c r="D230" i="1"/>
  <c r="D229" i="1"/>
  <c r="G228" i="1"/>
  <c r="F228" i="1"/>
  <c r="D228" i="1" l="1"/>
  <c r="D222" i="1" l="1"/>
  <c r="D221" i="1"/>
  <c r="G220" i="1"/>
  <c r="F220" i="1"/>
  <c r="D226" i="1"/>
  <c r="D225" i="1"/>
  <c r="F224" i="1"/>
  <c r="D224" i="1" l="1"/>
  <c r="D220" i="1"/>
  <c r="G237" i="1" l="1"/>
  <c r="D238" i="1"/>
  <c r="D237" i="1" s="1"/>
  <c r="D119" i="1" l="1"/>
  <c r="D118" i="1"/>
  <c r="C9" i="1"/>
  <c r="D117" i="1" l="1"/>
  <c r="D214" i="1" l="1"/>
  <c r="D213" i="1"/>
  <c r="G212" i="1"/>
  <c r="F212" i="1"/>
  <c r="D210" i="1"/>
  <c r="D209" i="1"/>
  <c r="G208" i="1"/>
  <c r="F208" i="1"/>
  <c r="D206" i="1"/>
  <c r="D205" i="1"/>
  <c r="G204" i="1"/>
  <c r="F204" i="1"/>
  <c r="D202" i="1"/>
  <c r="D201" i="1"/>
  <c r="G200" i="1"/>
  <c r="F200" i="1"/>
  <c r="D198" i="1"/>
  <c r="D197" i="1"/>
  <c r="G196" i="1"/>
  <c r="F196" i="1"/>
  <c r="D194" i="1"/>
  <c r="D193" i="1"/>
  <c r="G192" i="1"/>
  <c r="F192" i="1"/>
  <c r="D192" i="1" l="1"/>
  <c r="D200" i="1"/>
  <c r="D212" i="1"/>
  <c r="D204" i="1"/>
  <c r="D208" i="1"/>
  <c r="D196" i="1"/>
  <c r="D91" i="1"/>
  <c r="D9" i="1"/>
  <c r="G15" i="1"/>
  <c r="F8" i="1" l="1"/>
  <c r="F7" i="1" l="1"/>
  <c r="C8" i="1"/>
  <c r="C7" i="1" s="1"/>
  <c r="G188" i="1"/>
  <c r="F188" i="1"/>
  <c r="G184" i="1"/>
  <c r="F184" i="1"/>
  <c r="G180" i="1"/>
  <c r="F180" i="1"/>
  <c r="G176" i="1"/>
  <c r="F176" i="1"/>
  <c r="D190" i="1"/>
  <c r="D189" i="1"/>
  <c r="D186" i="1"/>
  <c r="D185" i="1"/>
  <c r="D182" i="1"/>
  <c r="D181" i="1"/>
  <c r="D178" i="1"/>
  <c r="D177" i="1"/>
  <c r="D174" i="1"/>
  <c r="D173" i="1"/>
  <c r="G172" i="1"/>
  <c r="F172" i="1"/>
  <c r="D166" i="1"/>
  <c r="D165" i="1"/>
  <c r="G164" i="1"/>
  <c r="F164" i="1"/>
  <c r="D161" i="1"/>
  <c r="D160" i="1"/>
  <c r="G159" i="1"/>
  <c r="F159" i="1"/>
  <c r="D180" i="1" l="1"/>
  <c r="D164" i="1"/>
  <c r="D172" i="1"/>
  <c r="G89" i="1"/>
  <c r="G8" i="1"/>
  <c r="D8" i="1" s="1"/>
  <c r="D159" i="1"/>
  <c r="D176" i="1"/>
  <c r="D188" i="1"/>
  <c r="G117" i="1"/>
  <c r="D184" i="1"/>
  <c r="F117" i="1"/>
  <c r="D111" i="1"/>
  <c r="D110" i="1"/>
  <c r="G109" i="1"/>
  <c r="F109" i="1"/>
  <c r="D107" i="1"/>
  <c r="D106" i="1"/>
  <c r="G105" i="1"/>
  <c r="F105" i="1"/>
  <c r="D103" i="1"/>
  <c r="D102" i="1"/>
  <c r="G101" i="1"/>
  <c r="D99" i="1"/>
  <c r="D98" i="1"/>
  <c r="D90" i="1" s="1"/>
  <c r="G97" i="1"/>
  <c r="F97" i="1"/>
  <c r="F89" i="1"/>
  <c r="D89" i="1" l="1"/>
  <c r="D105" i="1"/>
  <c r="D101" i="1"/>
  <c r="D109" i="1"/>
  <c r="D97" i="1"/>
  <c r="F28" i="1"/>
  <c r="G28" i="1"/>
  <c r="D29" i="1"/>
  <c r="D30" i="1"/>
  <c r="D43" i="1"/>
  <c r="D42" i="1"/>
  <c r="F41" i="1"/>
  <c r="G14" i="1"/>
  <c r="G7" i="1"/>
  <c r="D16" i="1" l="1"/>
  <c r="D28" i="1"/>
  <c r="D15" i="1"/>
  <c r="D7" i="1" s="1"/>
  <c r="D41" i="1"/>
  <c r="F14" i="1"/>
  <c r="D14" i="1" l="1"/>
</calcChain>
</file>

<file path=xl/sharedStrings.xml><?xml version="1.0" encoding="utf-8"?>
<sst xmlns="http://schemas.openxmlformats.org/spreadsheetml/2006/main" count="461" uniqueCount="147">
  <si>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</si>
  <si>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</si>
  <si>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</si>
  <si>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</t>
  </si>
  <si>
    <t>Бюджет города</t>
  </si>
  <si>
    <t>Областной бюджет</t>
  </si>
  <si>
    <r>
      <rPr>
        <i/>
        <sz val="12"/>
        <color theme="1"/>
        <rFont val="Times New Roman"/>
        <family val="1"/>
        <charset val="204"/>
      </rPr>
      <t xml:space="preserve">Целевой показатель 1.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Качество управления муниципальными финансами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</si>
  <si>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2.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Эффективность бюджетных расходов города Усолье-Сибирское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</si>
  <si>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3.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Эффективность управления земельными ресурсами и муниципальной собственностью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</si>
  <si>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4.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Открытость и эффективность деятельности органов местного самоуправления города Усолье-Сибирское </t>
    </r>
  </si>
  <si>
    <t>не менее 9</t>
  </si>
  <si>
    <t>да</t>
  </si>
  <si>
    <r>
      <rPr>
        <i/>
        <sz val="12"/>
        <color theme="1"/>
        <rFont val="Times New Roman"/>
        <family val="1"/>
        <charset val="204"/>
      </rPr>
      <t xml:space="preserve">Целевой показатель 1.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Наличие нормативных правовых актов по организации составления проекта бюджета города (1 – наличие/ 0 – отсутствие)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</si>
  <si>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2.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Привлечение средств в бюджет города через обеспечение участия муниципалитета в реализации федеральных и областных целевых программ (да/нет)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</si>
  <si>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3.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Отношение прироста расходов бюджета города в отчетном финансовом году, не обеспеченных соответствующим приростом доходов бюджета города, к объему расходов бюджета города (коэфф.)</t>
    </r>
  </si>
  <si>
    <t>≤0</t>
  </si>
  <si>
    <r>
      <rPr>
        <i/>
        <sz val="12"/>
        <color theme="1"/>
        <rFont val="Times New Roman"/>
        <family val="1"/>
        <charset val="204"/>
      </rPr>
      <t xml:space="preserve">Целевой показатель 4.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Отношение объема просроченной кредиторской задолженности к расходам бюджета города (%)</t>
    </r>
  </si>
  <si>
    <t>≤0,5</t>
  </si>
  <si>
    <r>
      <rPr>
        <i/>
        <sz val="12"/>
        <color theme="1"/>
        <rFont val="Times New Roman"/>
        <family val="1"/>
        <charset val="204"/>
      </rPr>
      <t xml:space="preserve">Целевой показатель 5.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Проведение публичных слушаний по проекту бюджета города и годовому отчету об исполнении бюджета города в соответствии с установленным порядком (1 – наличие, 0 – отсутствие)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</si>
  <si>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6.   </t>
    </r>
    <r>
      <rPr>
        <sz val="12"/>
        <color theme="1"/>
        <rFont val="Times New Roman"/>
        <family val="1"/>
        <charset val="204"/>
      </rPr>
      <t xml:space="preserve">                                                      Своевременное предоставление бюджетной (бухгалтерской) отчетности в Министерство финансов Иркутской области (коэфф.)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</si>
  <si>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7.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Исполнение бюджета города по доходам без учета безвозмездных поступлений к утвержденному уровню (%)</t>
    </r>
  </si>
  <si>
    <t>не более 10</t>
  </si>
  <si>
    <r>
      <rPr>
        <i/>
        <sz val="12"/>
        <color theme="1"/>
        <rFont val="Times New Roman"/>
        <family val="1"/>
        <charset val="204"/>
      </rPr>
      <t xml:space="preserve">Целевой показатель 8.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Отношение объема муниципального долга к доходам бюджета без учета безвозмездных поступлений (%)</t>
    </r>
  </si>
  <si>
    <t>не более 100</t>
  </si>
  <si>
    <r>
      <rPr>
        <i/>
        <sz val="12"/>
        <color theme="1"/>
        <rFont val="Times New Roman"/>
        <family val="1"/>
        <charset val="204"/>
      </rPr>
      <t xml:space="preserve">Целевой показатель 9.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Отсутствие просроченной задолженности по долговым обязательствам города Усолье-Сибирское (1 – отсутствие, 0 – наличие)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</si>
  <si>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10.   </t>
    </r>
    <r>
      <rPr>
        <sz val="12"/>
        <color theme="1"/>
        <rFont val="Times New Roman"/>
        <family val="1"/>
        <charset val="204"/>
      </rPr>
      <t xml:space="preserve">                                                      Удельный вес контрольных мероприятий (проверок), проведенных с нарушением сроков (%)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</si>
  <si>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11.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Доля исполненных представлений о ненадлежащем исполнении бюджета города (предписаний о нарушении требований бюджетного законодательства) к общему количеству представлений (предписаний), выданных по результатам контрольных мероприятий (%)</t>
    </r>
  </si>
  <si>
    <t>не менее 90</t>
  </si>
  <si>
    <t>Без финансирования</t>
  </si>
  <si>
    <r>
      <rPr>
        <i/>
        <sz val="12"/>
        <color theme="1"/>
        <rFont val="Times New Roman"/>
        <family val="1"/>
        <charset val="204"/>
      </rPr>
      <t xml:space="preserve">Целевой показатель 1.   </t>
    </r>
    <r>
      <rPr>
        <sz val="12"/>
        <color theme="1"/>
        <rFont val="Times New Roman"/>
        <family val="1"/>
        <charset val="204"/>
      </rPr>
      <t xml:space="preserve">                                                     Отношение дефицита бюджета города к доходам без учета объема безвозмездных поступлений (%)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</si>
  <si>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2.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Рост просроченной кредиторской задолженности (да/нет) (ед.)</t>
    </r>
  </si>
  <si>
    <t>нет</t>
  </si>
  <si>
    <r>
      <rPr>
        <i/>
        <sz val="12"/>
        <color theme="1"/>
        <rFont val="Times New Roman"/>
        <family val="1"/>
        <charset val="204"/>
      </rPr>
      <t xml:space="preserve">Целевой показатель 3.   </t>
    </r>
    <r>
      <rPr>
        <sz val="12"/>
        <color theme="1"/>
        <rFont val="Times New Roman"/>
        <family val="1"/>
        <charset val="204"/>
      </rPr>
      <t xml:space="preserve">                                                     Отношение объема просроченной кредиторской задолженности муниципальных учреждений к расходам бюджета (%)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</si>
  <si>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4.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Наличие утвержденной методики прогнозирования поступлений доходов в бюджет города Усолье-Сибирское по главе 908 «Комитет по финансам администрации города Усолье-Сибирское» (да/нет)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</si>
  <si>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5.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Наличие утвержденной методики прогнозирования поступлений по источникам финансирования дефицита бюджета города Усолье-Сибирское по главе 908 «Комитет по финансам администрации города Усолье-Сибирское» (да/нет)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</si>
  <si>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6.   </t>
    </r>
    <r>
      <rPr>
        <sz val="12"/>
        <color theme="1"/>
        <rFont val="Times New Roman"/>
        <family val="1"/>
        <charset val="204"/>
      </rPr>
      <t xml:space="preserve">                                                     Наличие утвержденного порядка и методики планирования бюджетных ассигнований (да/нет) (ед.)</t>
    </r>
  </si>
  <si>
    <t>не менее 89</t>
  </si>
  <si>
    <r>
      <rPr>
        <i/>
        <sz val="12"/>
        <color theme="1"/>
        <rFont val="Times New Roman"/>
        <family val="1"/>
        <charset val="204"/>
      </rPr>
      <t xml:space="preserve">Целевой показатель 8.   </t>
    </r>
    <r>
      <rPr>
        <sz val="12"/>
        <color theme="1"/>
        <rFont val="Times New Roman"/>
        <family val="1"/>
        <charset val="204"/>
      </rPr>
      <t xml:space="preserve">                                                     Доля муниципальных учреждений, выполнивших установленные муниципальными заданиями показатели объема и качества муниципальных услуг (%)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</si>
  <si>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7.   </t>
    </r>
    <r>
      <rPr>
        <sz val="12"/>
        <color theme="1"/>
        <rFont val="Times New Roman"/>
        <family val="1"/>
        <charset val="204"/>
      </rPr>
      <t xml:space="preserve">                                                      Удельный вес расходов бюджета города, формируемых в рамках целевых программ, в общем объеме расходов бюджета города в отчетном финансовом году (%)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</si>
  <si>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9.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Доля муниципальных услуг, имеющих утвержденные стандарты качества (%)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</si>
  <si>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10.   </t>
    </r>
    <r>
      <rPr>
        <sz val="12"/>
        <color theme="1"/>
        <rFont val="Times New Roman"/>
        <family val="1"/>
        <charset val="204"/>
      </rPr>
      <t xml:space="preserve">                                                     Размещение информации о муниципальных финансах (результатах деятельности органов местного самоуправления, муниципальных учреждений) в средствах массовой информации, на специализированном сайте (да/нет) (ед.)</t>
    </r>
  </si>
  <si>
    <t xml:space="preserve">Основное мероприятие 1.1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</si>
  <si>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Организация работы по наполнению доходами бюджета города</t>
  </si>
  <si>
    <t>Основное мероприятие 1.3 Управление муниципальным долгом города Усолье-Сибирское и его обслуживание</t>
  </si>
  <si>
    <t>Основное мероприятие 1.4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</si>
  <si>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2.1 Обеспечение сбалансиро-ванности и устойчивости бюджета города</t>
  </si>
  <si>
    <t>Основное мероприятие 2.3 Повышение эффективности распределения средств бюджета города</t>
  </si>
  <si>
    <t>Основное мероприятие 2.4 Развитие информационной системы управления муниципальными финансами</t>
  </si>
  <si>
    <t>Основное мероприятие 2.5 Повышению эффективности деятельности муниципаль-ных учреждений по предо-ставлению муниципальных услуг</t>
  </si>
  <si>
    <r>
      <rPr>
        <i/>
        <sz val="12"/>
        <color theme="1"/>
        <rFont val="Times New Roman"/>
        <family val="1"/>
        <charset val="204"/>
      </rPr>
      <t xml:space="preserve">Целевой показатель 1.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Объем доходов бюджета города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 (руб.)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</si>
  <si>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2.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Объем неналоговых доходов бюджета города от аренды и продажи земельных участков, администратором которых является КУМИ (руб.)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</si>
  <si>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3.   </t>
    </r>
    <r>
      <rPr>
        <sz val="12"/>
        <color theme="1"/>
        <rFont val="Times New Roman"/>
        <family val="1"/>
        <charset val="204"/>
      </rPr>
      <t xml:space="preserve">                                                     Доля исполненных обязательств по владению и пользованию муниципальным имуществом (%)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</si>
  <si>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4.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Уровень эффективности реализации муниципальной подпрограммы (%)</t>
    </r>
  </si>
  <si>
    <t>Основное мероприятие 3.1 Организация процесса управления и распоряжения муниципальным имуществом</t>
  </si>
  <si>
    <t>Основное мероприятие 3.2 Организация процесса управления и распоряжения земельными участками</t>
  </si>
  <si>
    <t>Основное мероприятие 3.3 Выполнение обязательств по владению и пользованию муниципальным имуществом</t>
  </si>
  <si>
    <t>Основное мероприятие 3.4 Руководство и управление в сфере установленных функций</t>
  </si>
  <si>
    <t>Основное мероприятие 4.1 Повышение эффективности управления экономическим развитием города Усолье-Сибирское</t>
  </si>
  <si>
    <r>
      <rPr>
        <i/>
        <sz val="12"/>
        <color theme="1"/>
        <rFont val="Times New Roman"/>
        <family val="1"/>
        <charset val="204"/>
      </rPr>
      <t xml:space="preserve">Целевой показатель 4.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Количество организаций, вовлеченных в социально-экономическое сотрудничество между администрацией города и хозяйствующими субъектами малого и среднего предпринимательства города Усолье-Сибирское (ед.)</t>
    </r>
  </si>
  <si>
    <t>не менее 85</t>
  </si>
  <si>
    <r>
      <rPr>
        <i/>
        <sz val="12"/>
        <color theme="1"/>
        <rFont val="Times New Roman"/>
        <family val="1"/>
        <charset val="204"/>
      </rPr>
      <t xml:space="preserve">Целевой показатель 5.   </t>
    </r>
    <r>
      <rPr>
        <sz val="12"/>
        <color theme="1"/>
        <rFont val="Times New Roman"/>
        <family val="1"/>
        <charset val="204"/>
      </rPr>
      <t xml:space="preserve">                                                     Удельный вес проведенных проверок по соблюдению трудового законодательства и иных нормативных правовых актов, содержащих нормы трудового права, в организациях, подведомственных органам местного самоуправления муниципального образования «город Усолье-Сибирское» в количестве плановых проверок (%)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</si>
  <si>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6.   </t>
    </r>
    <r>
      <rPr>
        <sz val="12"/>
        <color theme="1"/>
        <rFont val="Times New Roman"/>
        <family val="1"/>
        <charset val="204"/>
      </rPr>
      <t xml:space="preserve">                                                     Обеспеченность населения торговыми площадями (кв.м/тыс.чел.)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</si>
  <si>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7.   </t>
    </r>
    <r>
      <rPr>
        <sz val="12"/>
        <color theme="1"/>
        <rFont val="Times New Roman"/>
        <family val="1"/>
        <charset val="204"/>
      </rPr>
      <t xml:space="preserve">                                                     Среднее количество участников закупок товаров, работ, услуг для муниципальных нужд, принявших участие в одной конкурентной процедуре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</si>
  <si>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8.   </t>
    </r>
    <r>
      <rPr>
        <sz val="12"/>
        <color theme="1"/>
        <rFont val="Times New Roman"/>
        <family val="1"/>
        <charset val="204"/>
      </rPr>
      <t xml:space="preserve">                                                      Средний процент экономии бюджетных средств при определении поставщиков конкурентными способами (%)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</si>
  <si>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9.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Доля объема закупок, проведенных путем состоявшихся конкурентных процедур, в общем объеме закупок (%)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</si>
  <si>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10.   </t>
    </r>
    <r>
      <rPr>
        <sz val="12"/>
        <color theme="1"/>
        <rFont val="Times New Roman"/>
        <family val="1"/>
        <charset val="204"/>
      </rPr>
      <t xml:space="preserve">                                                     Ввод в эксплуатацию жилых домов за счет всех источников финансирования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</si>
  <si>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11.   </t>
    </r>
    <r>
      <rPr>
        <sz val="12"/>
        <color theme="1"/>
        <rFont val="Times New Roman"/>
        <family val="1"/>
        <charset val="204"/>
      </rPr>
      <t xml:space="preserve">                                                     Количество каналов информирования населения о деятельности органов местного самоуправления (ед.)</t>
    </r>
  </si>
  <si>
    <t>не менее 4</t>
  </si>
  <si>
    <r>
      <rPr>
        <i/>
        <sz val="12"/>
        <color theme="1"/>
        <rFont val="Times New Roman"/>
        <family val="1"/>
        <charset val="204"/>
      </rPr>
      <t xml:space="preserve">Целевой показатель 12.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Выпуск и распространение газеты «Официальное Усолье» (выпуск)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</si>
  <si>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13.   </t>
    </r>
    <r>
      <rPr>
        <sz val="12"/>
        <color theme="1"/>
        <rFont val="Times New Roman"/>
        <family val="1"/>
        <charset val="204"/>
      </rPr>
      <t xml:space="preserve">                                                     Объем печатной площади для публикации материалов о деятельности органов местного самоуправления города в печатном СМИ (кв.см)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</si>
  <si>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14.   </t>
    </r>
    <r>
      <rPr>
        <sz val="12"/>
        <color theme="1"/>
        <rFont val="Times New Roman"/>
        <family val="1"/>
        <charset val="204"/>
      </rPr>
      <t xml:space="preserve">                                                     Количество информационных продуктов для информирования о деятельности органов местного самоуправления в эфире телевещания (информационный продукт)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</si>
  <si>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15.   </t>
    </r>
    <r>
      <rPr>
        <sz val="12"/>
        <color theme="1"/>
        <rFont val="Times New Roman"/>
        <family val="1"/>
        <charset val="204"/>
      </rPr>
      <t xml:space="preserve">                                                     Количество информационных продуктов для информирования о деятельности органов местного самоуправления в эфире радиовещания (информационный продукт)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</si>
  <si>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16.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Индекс качества предоставления му-ниципальных услуг (баллы)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</si>
  <si>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17.   </t>
    </r>
    <r>
      <rPr>
        <sz val="12"/>
        <color theme="1"/>
        <rFont val="Times New Roman"/>
        <family val="1"/>
        <charset val="204"/>
      </rPr>
      <t xml:space="preserve">                                                     Наличие резервного фонда (да/нет)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</si>
  <si>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18.   </t>
    </r>
    <r>
      <rPr>
        <sz val="12"/>
        <color theme="1"/>
        <rFont val="Times New Roman"/>
        <family val="1"/>
        <charset val="204"/>
      </rPr>
      <t xml:space="preserve">                                                     Наличие резерва материальных ресурсов (да/нет)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</si>
  <si>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19.   </t>
    </r>
    <r>
      <rPr>
        <sz val="12"/>
        <color theme="1"/>
        <rFont val="Times New Roman"/>
        <family val="1"/>
        <charset val="204"/>
      </rPr>
      <t xml:space="preserve">                                                      Число граждан, награжденных по результатам проведенного конкурса «Общественное признание» (чел.)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</si>
  <si>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1.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Наличие нормативных правовых актов о разработке, формировании и оценке эффективности реализации муниципальных программ (1 – наличие/ 0 – отсутствие)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</si>
  <si>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2.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Наличие согласованного министерством экономического развития Иркутской области прогноза социально-экономического развития муниципального образования «город Усолье-Сибирское» (1 – наличие/ 0 – отсутствие) (ед.)</t>
    </r>
  </si>
  <si>
    <t>Основное мероприятие 4.2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</si>
  <si>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</si>
  <si>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Целевой показатель 10.                                                        Ввод в эксплуатацию жилых домов за счет всех источников финансирования (ед.)</t>
  </si>
  <si>
    <t>Основное мероприятие 4.4 Своевременное и достоверное информирование населения города о деятельности органов местного самоуправления муниципального образования «город Усо-лье-Сибирское»</t>
  </si>
  <si>
    <t>Основное мероприятие 4.5 Обеспечение деятельности администрации города Усолье-Сибирское</t>
  </si>
  <si>
    <t>Основное мероприятие 4.6 Резервный фонд администрации города Усолье-Сибирское</t>
  </si>
  <si>
    <t>Основное мероприятие 4.7 Накопление, восполнение резерва материальных ресурсов города Усолье-Сибирское</t>
  </si>
  <si>
    <t>Основное мероприятие 4.8 Организация и проведение конкурса «Общественное признание»</t>
  </si>
  <si>
    <t>Основное мероприятие 4.9 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</t>
  </si>
  <si>
    <r>
      <rPr>
        <i/>
        <sz val="12"/>
        <color theme="1"/>
        <rFont val="Times New Roman"/>
        <family val="1"/>
        <charset val="204"/>
      </rPr>
      <t xml:space="preserve">Целевой показатель 21.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Количество разработанных и актуализированных документов территориального планирования (ед.)</t>
    </r>
  </si>
  <si>
    <t>Таблица 1  к Приложению 3</t>
  </si>
  <si>
    <t>не менее 17</t>
  </si>
  <si>
    <t>Основное мероприятие 2.2 Реализация программно-целевых принципов организации деятельности органов местного самоуправления города Усолье-Сибирское</t>
  </si>
  <si>
    <r>
      <rPr>
        <i/>
        <sz val="12"/>
        <color theme="1"/>
        <rFont val="Times New Roman"/>
        <family val="1"/>
        <charset val="204"/>
      </rPr>
      <t xml:space="preserve">Целевой показатель 1.   </t>
    </r>
    <r>
      <rPr>
        <sz val="12"/>
        <color theme="1"/>
        <rFont val="Times New Roman"/>
        <family val="1"/>
        <charset val="204"/>
      </rPr>
      <t xml:space="preserve">                                                      Объем доходов бюджета города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 (руб.)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</si>
  <si>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2.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Объем неналоговых доходов бюджета города от аренды и продажи земельных участков (руб.)</t>
    </r>
  </si>
  <si>
    <t>≥4,2</t>
  </si>
  <si>
    <t>не менее 1</t>
  </si>
  <si>
    <t>Основное мероприятие 4.10. Содержание МКУ «Городское управление капитального строительства»</t>
  </si>
  <si>
    <t>Основное мероприятие 4.11. Содержание МКУ "Централизованная бухгалтерия города Усолье-Сибирское"</t>
  </si>
  <si>
    <t xml:space="preserve">Основное мероприятие 4.12. Субсидии на реализацию мероприятий перечня проектов народных инициатив </t>
  </si>
  <si>
    <t xml:space="preserve">Основное мероприятие 4.13
Организация и проведение конкурса "Мы помним - мы гордимся"
</t>
  </si>
  <si>
    <r>
      <rPr>
        <i/>
        <sz val="12"/>
        <color theme="1"/>
        <rFont val="Times New Roman"/>
        <family val="1"/>
        <charset val="204"/>
      </rPr>
      <t xml:space="preserve">Целевой показатель 22.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Число граждан, награжденных по результатам проведенного конкурса «Мы помним – мы гордимся», (ед.)</t>
    </r>
  </si>
  <si>
    <t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</t>
  </si>
  <si>
    <r>
      <rPr>
        <i/>
        <sz val="12"/>
        <color theme="1"/>
        <rFont val="Times New Roman"/>
        <family val="1"/>
        <charset val="204"/>
      </rPr>
      <t xml:space="preserve">Целевой показатель 23.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Количество получателей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Усолье-Сибирское, (ед.)</t>
    </r>
  </si>
  <si>
    <t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</t>
  </si>
  <si>
    <r>
      <t xml:space="preserve">Целевой показатель 24.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Количество объектов, созданных для размещения пункта оперативной работы всех структур, задействованных в реализации первоочередных мероприятий по ликвидации накопленного вреда окружающей среде в результате деятельности химических предприятий на территории города Усолье-Сибирское, (ед.)</t>
    </r>
  </si>
  <si>
    <t xml:space="preserve"> -</t>
  </si>
  <si>
    <r>
      <rPr>
        <i/>
        <sz val="12"/>
        <color theme="1"/>
        <rFont val="Times New Roman"/>
        <family val="1"/>
        <charset val="204"/>
      </rPr>
      <t xml:space="preserve">Целевой показатель 3.   </t>
    </r>
    <r>
      <rPr>
        <sz val="12"/>
        <color theme="1"/>
        <rFont val="Times New Roman"/>
        <family val="1"/>
        <charset val="204"/>
      </rPr>
      <t xml:space="preserve">                                                     Количество предоставленных консультаций отделом потребительского рынка и предпринимательства комитета экономического развития администрации города гражданам по вопросам развития малого и среднего предпринимательства (ед.)</t>
    </r>
  </si>
  <si>
    <r>
      <rPr>
        <i/>
        <sz val="12"/>
        <color theme="1"/>
        <rFont val="Times New Roman"/>
        <family val="1"/>
        <charset val="204"/>
      </rPr>
      <t xml:space="preserve">Целевой показатель 3.   </t>
    </r>
    <r>
      <rPr>
        <sz val="12"/>
        <color theme="1"/>
        <rFont val="Times New Roman"/>
        <family val="1"/>
        <charset val="204"/>
      </rPr>
      <t xml:space="preserve">                                                    Количество предоставленных консультаций отделом потребительского рынка и предпринимательства гражданам по вопросам развития малого и среднего предпринимательства, в том числе, обратившимся в Общественную приемную для субъектов малого и среднего предпринимательства при администрации города Усолье-Сибирское (ед.)</t>
    </r>
  </si>
  <si>
    <t>Основное мероприятие 4.17 Организация регулярных перевозок пассажиров и багажа наземным транспортом по нерегулируемым тарифам в границах города Усолье-Сибирское</t>
  </si>
  <si>
    <t>не менее 55</t>
  </si>
  <si>
    <t>не менее 80</t>
  </si>
  <si>
    <t>≥8,0</t>
  </si>
  <si>
    <t>Основное мероприятие 4.9. Реализация инициативных проектов</t>
  </si>
  <si>
    <t>Целевой показатель 20.                                                         Количество инициативных проектов</t>
  </si>
  <si>
    <r>
      <t xml:space="preserve">Целевой показатель 26.
</t>
    </r>
    <r>
      <rPr>
        <sz val="12"/>
        <color theme="1"/>
        <rFont val="Times New Roman"/>
        <family val="1"/>
        <charset val="204"/>
      </rPr>
      <t>Реализация инициативных проектов, выдвигаемых для получения финансовой поддержки из бюджета Иркутской области (да/нет)</t>
    </r>
  </si>
  <si>
    <t xml:space="preserve">Областной бюджет   </t>
  </si>
  <si>
    <t xml:space="preserve">Бюджет города                            
</t>
  </si>
  <si>
    <r>
      <rPr>
        <i/>
        <sz val="12"/>
        <color theme="1"/>
        <rFont val="Times New Roman"/>
        <family val="1"/>
        <charset val="204"/>
      </rPr>
      <t xml:space="preserve">Целевой показатель 25.
</t>
    </r>
    <r>
      <rPr>
        <sz val="12"/>
        <color theme="1"/>
        <rFont val="Times New Roman"/>
        <family val="1"/>
        <charset val="204"/>
      </rPr>
      <t>Наличие заключенных муниципальных контрактов по организации регулярных перевозок пассажиров и багажа наземным транспортом по регулируемым тарифам в границах города Усолье-Сибирское (да/нет)</t>
    </r>
  </si>
  <si>
    <t>на конец</t>
  </si>
  <si>
    <t>на начало</t>
  </si>
  <si>
    <t>Основное мероприятие 4.16. Поощрение муниципальных управленченских команд</t>
  </si>
  <si>
    <t>Целевой показатель 16.                                                         Индекс качества предоставления му-ниципальных услуг (баллы)</t>
  </si>
  <si>
    <t>Основное мероприятие 4.18. Содержание комитета по городскому хозяйству администрации города</t>
  </si>
  <si>
    <t xml:space="preserve">Бюджет города </t>
  </si>
  <si>
    <t xml:space="preserve">Областной бюджет </t>
  </si>
  <si>
    <t>Основное мероприяте 4.20. Мероприятие по вручению знака за педагогическую доблесть</t>
  </si>
  <si>
    <r>
      <rPr>
        <i/>
        <sz val="12"/>
        <color theme="1"/>
        <rFont val="Times New Roman"/>
        <family val="1"/>
        <charset val="204"/>
      </rPr>
      <t>Целевой показатель 25.</t>
    </r>
    <r>
      <rPr>
        <sz val="12"/>
        <color theme="1"/>
        <rFont val="Times New Roman"/>
        <family val="1"/>
        <charset val="204"/>
      </rPr>
      <t xml:space="preserve">      
Наличие заключенных муниципальных контрактов по организации регулярных перевозок пассажиров и багажа наземным транспортом по регулируемым тарифам в границах города Усолье-Сибирское.  </t>
    </r>
  </si>
  <si>
    <r>
      <t xml:space="preserve">Целевой показатель 26.
</t>
    </r>
    <r>
      <rPr>
        <sz val="12"/>
        <color theme="1"/>
        <rFont val="Times New Roman"/>
        <family val="1"/>
        <charset val="204"/>
      </rPr>
      <t>Число граждан, получивших знак за педагическую доблесть</t>
    </r>
    <r>
      <rPr>
        <i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(чел.)</t>
    </r>
  </si>
  <si>
    <t>≥3,0</t>
  </si>
  <si>
    <t>≥2,0</t>
  </si>
  <si>
    <t>не менее 50</t>
  </si>
  <si>
    <t>Целевой показатель 3. Количество приобретенного подвижного состава (ед.)</t>
  </si>
  <si>
    <t>Основное мероприятие 3.5. Приобретение подвижного состава пассажирского транспорта общего пользования</t>
  </si>
  <si>
    <r>
      <t xml:space="preserve">Редакция программы от </t>
    </r>
    <r>
      <rPr>
        <u/>
        <sz val="12"/>
        <color theme="1"/>
        <rFont val="Times New Roman"/>
        <family val="1"/>
        <charset val="204"/>
      </rPr>
      <t xml:space="preserve">12.01.2023 № </t>
    </r>
    <r>
      <rPr>
        <u/>
        <sz val="12"/>
        <rFont val="Times New Roman"/>
        <family val="1"/>
        <charset val="204"/>
      </rPr>
      <t>40-па</t>
    </r>
    <r>
      <rPr>
        <sz val="12"/>
        <color theme="1"/>
        <rFont val="Times New Roman"/>
        <family val="1"/>
        <charset val="204"/>
      </rPr>
      <t xml:space="preserve">
(на начало отчетного периода)</t>
    </r>
  </si>
  <si>
    <r>
      <t xml:space="preserve">Целевой показатель 27. </t>
    </r>
    <r>
      <rPr>
        <sz val="12"/>
        <color theme="1"/>
        <rFont val="Times New Roman"/>
        <family val="1"/>
        <charset val="204"/>
      </rPr>
      <t>Число граждан, получивших знак за педагогическую доблесть (чел)</t>
    </r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</si>
  <si>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</si>
  <si>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r>
      <t xml:space="preserve">Информация об изменениях объемов финансирования и целевых показателей муниципальной программы города Усолье-Сибирское "Совершенствование муниципального регулирования" на 2019-2026 годы 
</t>
    </r>
    <r>
      <rPr>
        <b/>
        <u/>
        <sz val="12"/>
        <color theme="1"/>
        <rFont val="Times New Roman"/>
        <family val="1"/>
        <charset val="204"/>
      </rPr>
      <t>за  2023 год</t>
    </r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</si>
  <si>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</si>
  <si>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Усолье-Сибирское"                                                                                              на 2019-2026 годы</t>
  </si>
  <si>
    <t>Подпрограмма 4 "Совершенствование муниципального управления города Усолье-Сибирское"                                                                                              на 2019-2026 годы</t>
  </si>
  <si>
    <t>И.о.мэра города Усолье-Сибирское</t>
  </si>
  <si>
    <t>Л.Н.Панькова</t>
  </si>
  <si>
    <t>х</t>
  </si>
  <si>
    <r>
      <rPr>
        <i/>
        <sz val="12"/>
        <color theme="1"/>
        <rFont val="Times New Roman"/>
        <family val="1"/>
        <charset val="204"/>
      </rPr>
      <t>Целевой показатель 5.</t>
    </r>
    <r>
      <rPr>
        <sz val="12"/>
        <color theme="1"/>
        <rFont val="Times New Roman"/>
        <family val="1"/>
        <charset val="204"/>
      </rPr>
      <t xml:space="preserve">
Количество приобретенного подвижного состава</t>
    </r>
  </si>
  <si>
    <r>
      <t xml:space="preserve">Редакция программы от </t>
    </r>
    <r>
      <rPr>
        <u/>
        <sz val="12"/>
        <color theme="1"/>
        <rFont val="Times New Roman"/>
        <family val="1"/>
        <charset val="204"/>
      </rPr>
      <t>13.02.2024 № 590</t>
    </r>
    <r>
      <rPr>
        <u/>
        <sz val="12"/>
        <rFont val="Times New Roman"/>
        <family val="1"/>
        <charset val="204"/>
      </rPr>
      <t>-па</t>
    </r>
    <r>
      <rPr>
        <sz val="12"/>
        <color theme="1"/>
        <rFont val="Times New Roman"/>
        <family val="1"/>
        <charset val="204"/>
      </rPr>
      <t xml:space="preserve">
(на конец отчетного периода)</t>
    </r>
  </si>
  <si>
    <t>Подпрограмма 2 "Повышение эффективности бюджетных расходов города Усолье-Сибирское" на 2019-2026 годы</t>
  </si>
  <si>
    <t>Целевой показатель 20.                                                         Наличие инициативных проектов, реализуемых на территории муниципального образования "город Усолье-Сибирское" (2021-2025 гг.) (да/нет)</t>
  </si>
  <si>
    <r>
      <t xml:space="preserve">Целевой показатель 20.                                                         </t>
    </r>
    <r>
      <rPr>
        <sz val="12"/>
        <color theme="1"/>
        <rFont val="Times New Roman"/>
        <family val="1"/>
        <charset val="204"/>
      </rPr>
      <t>Наличие инициативных проектов, реализуемых на территории муниципального образования "город Усолье-Сибирское" (2021-2025 гг.) (да/нет)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</si>
</sst>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[Red]#,##0.00"/>
    <numFmt numFmtId="165" formatCode="#,##0;[Red]#,##0"/>
    <numFmt numFmtId="166" formatCode="#,##0.0"/>
    <numFmt numFmtId="167" formatCode="#,##0.0;[Red]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164" fontId="1" fillId="0" borderId="20" xfId="0" applyNumberFormat="1" applyFont="1" applyFill="1" applyBorder="1" applyAlignment="1">
      <alignment vertical="center"/>
    </xf>
    <xf numFmtId="164" fontId="1" fillId="0" borderId="1" xfId="0" applyNumberFormat="1" applyFont="1" applyFill="1" applyBorder="1"/>
    <xf numFmtId="164" fontId="1" fillId="0" borderId="9" xfId="0" applyNumberFormat="1" applyFont="1" applyFill="1" applyBorder="1" applyAlignment="1">
      <alignment vertical="center"/>
    </xf>
    <xf numFmtId="164" fontId="1" fillId="0" borderId="2" xfId="0" applyNumberFormat="1" applyFont="1" applyFill="1" applyBorder="1"/>
    <xf numFmtId="0" fontId="2" fillId="0" borderId="1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top" wrapText="1"/>
    </xf>
    <xf numFmtId="164" fontId="4" fillId="0" borderId="9" xfId="0" applyNumberFormat="1" applyFont="1" applyFill="1" applyBorder="1" applyAlignment="1">
      <alignment vertical="center"/>
    </xf>
    <xf numFmtId="164" fontId="1" fillId="0" borderId="0" xfId="0" applyNumberFormat="1" applyFont="1" applyFill="1" applyBorder="1"/>
    <xf numFmtId="0" fontId="1" fillId="0" borderId="18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167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/>
    <xf numFmtId="0" fontId="1" fillId="0" borderId="11" xfId="0" applyFont="1" applyFill="1" applyBorder="1" applyAlignment="1">
      <alignment horizontal="center" vertical="center" wrapText="1"/>
    </xf>
    <xf numFmtId="4" fontId="6" fillId="0" borderId="0" xfId="0" applyNumberFormat="1" applyFont="1" applyFill="1"/>
    <xf numFmtId="0" fontId="1" fillId="0" borderId="12" xfId="0" applyFont="1" applyFill="1" applyBorder="1"/>
    <xf numFmtId="4" fontId="1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4" fontId="7" fillId="0" borderId="0" xfId="0" applyNumberFormat="1" applyFont="1" applyFill="1" applyBorder="1"/>
    <xf numFmtId="0" fontId="1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/>
    <xf numFmtId="0" fontId="1" fillId="0" borderId="26" xfId="0" applyFont="1" applyFill="1" applyBorder="1"/>
    <xf numFmtId="0" fontId="1" fillId="0" borderId="0" xfId="0" applyFont="1" applyFill="1" applyBorder="1"/>
    <xf numFmtId="4" fontId="7" fillId="0" borderId="0" xfId="0" applyNumberFormat="1" applyFont="1" applyFill="1" applyBorder="1" applyAlignment="1">
      <alignment horizontal="right" vertical="center" wrapText="1"/>
    </xf>
    <xf numFmtId="0" fontId="1" fillId="0" borderId="27" xfId="0" applyFont="1" applyFill="1" applyBorder="1"/>
    <xf numFmtId="4" fontId="1" fillId="0" borderId="9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/>
    <xf numFmtId="4" fontId="7" fillId="0" borderId="23" xfId="0" applyNumberFormat="1" applyFont="1" applyFill="1" applyBorder="1" applyAlignment="1">
      <alignment horizontal="right" vertical="center" wrapText="1"/>
    </xf>
    <xf numFmtId="4" fontId="7" fillId="0" borderId="24" xfId="0" applyNumberFormat="1" applyFont="1" applyFill="1" applyBorder="1" applyAlignment="1">
      <alignment horizontal="right" vertical="center" wrapText="1"/>
    </xf>
    <xf numFmtId="0" fontId="1" fillId="0" borderId="25" xfId="0" applyFont="1" applyFill="1" applyBorder="1"/>
    <xf numFmtId="0" fontId="1" fillId="0" borderId="21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/>
    <xf numFmtId="165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4" fontId="1" fillId="0" borderId="3" xfId="0" applyNumberFormat="1" applyFont="1" applyFill="1" applyBorder="1" applyAlignment="1">
      <alignment horizontal="right" vertical="center"/>
    </xf>
    <xf numFmtId="4" fontId="1" fillId="0" borderId="28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/>
    <xf numFmtId="164" fontId="1" fillId="0" borderId="1" xfId="0" applyNumberFormat="1" applyFont="1" applyFill="1" applyBorder="1" applyAlignment="1">
      <alignment vertical="top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28" xfId="0" applyFont="1" applyFill="1" applyBorder="1"/>
    <xf numFmtId="0" fontId="4" fillId="0" borderId="2" xfId="0" applyFont="1" applyFill="1" applyBorder="1" applyAlignment="1">
      <alignment vertical="top" wrapText="1"/>
    </xf>
    <xf numFmtId="0" fontId="4" fillId="0" borderId="28" xfId="0" applyFont="1" applyFill="1" applyBorder="1" applyAlignment="1">
      <alignment vertical="top" wrapText="1"/>
    </xf>
    <xf numFmtId="0" fontId="1" fillId="0" borderId="20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/>
    <xf numFmtId="4" fontId="7" fillId="0" borderId="1" xfId="0" applyNumberFormat="1" applyFont="1" applyFill="1" applyBorder="1"/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vertical="center"/>
    </xf>
    <xf numFmtId="164" fontId="1" fillId="0" borderId="29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top" wrapText="1"/>
    </xf>
    <xf numFmtId="16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top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4" fillId="0" borderId="15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4"/>
  <sheetViews>
    <sheetView tabSelected="1" zoomScaleNormal="100" zoomScaleSheetLayoutView="80" workbookViewId="0">
      <selection activeCell="G5" sqref="G5"/>
    </sheetView>
  </sheetViews>
  <sheetFormatPr defaultColWidth="9.140625" defaultRowHeight="15.75" x14ac:dyDescent="0.25"/>
  <cols>
    <col min="1" max="2" width="49" style="28" customWidth="1"/>
    <col min="3" max="3" width="31.42578125" style="28" customWidth="1"/>
    <col min="4" max="4" width="31.7109375" style="28" customWidth="1"/>
    <col min="5" max="5" width="9.140625" style="28"/>
    <col min="6" max="7" width="21.28515625" style="28" customWidth="1"/>
    <col min="8" max="16384" width="9.140625" style="28"/>
  </cols>
  <sheetData>
    <row r="1" spans="1:7" ht="21" customHeight="1" x14ac:dyDescent="0.25">
      <c r="C1" s="95" t="s">
        <v>88</v>
      </c>
      <c r="D1" s="95"/>
    </row>
    <row r="2" spans="1:7" ht="66.75" customHeight="1" x14ac:dyDescent="0.25">
      <c r="A2" s="105" t="s">
        <v>135</v>
      </c>
      <c r="B2" s="105"/>
      <c r="C2" s="105"/>
      <c r="D2" s="105"/>
    </row>
    <row r="3" spans="1:7" ht="16.5" thickBot="1" x14ac:dyDescent="0.3">
      <c r="D3" s="29"/>
    </row>
    <row r="4" spans="1:7" ht="32.25" customHeight="1" x14ac:dyDescent="0.25">
      <c r="A4" s="100" t="s">
        <v>0</v>
      </c>
      <c r="B4" s="103" t="s">
        <v>1</v>
      </c>
      <c r="C4" s="106" t="s">
        <v>2</v>
      </c>
      <c r="D4" s="107"/>
    </row>
    <row r="5" spans="1:7" ht="84" customHeight="1" x14ac:dyDescent="0.25">
      <c r="A5" s="101"/>
      <c r="B5" s="104"/>
      <c r="C5" s="15" t="s">
        <v>132</v>
      </c>
      <c r="D5" s="15" t="s">
        <v>143</v>
      </c>
    </row>
    <row r="6" spans="1:7" ht="16.5" thickBot="1" x14ac:dyDescent="0.3">
      <c r="A6" s="19">
        <v>1</v>
      </c>
      <c r="B6" s="16">
        <v>2</v>
      </c>
      <c r="C6" s="17">
        <v>4</v>
      </c>
      <c r="D6" s="17">
        <v>4</v>
      </c>
      <c r="F6" s="59" t="s">
        <v>118</v>
      </c>
      <c r="G6" s="59" t="s">
        <v>117</v>
      </c>
    </row>
    <row r="7" spans="1:7" ht="22.5" customHeight="1" x14ac:dyDescent="0.25">
      <c r="A7" s="96" t="s">
        <v>134</v>
      </c>
      <c r="B7" s="6" t="s">
        <v>3</v>
      </c>
      <c r="C7" s="20">
        <f>C8+C9</f>
        <v>299812.68806000001</v>
      </c>
      <c r="D7" s="20">
        <f>D8+D9</f>
        <v>367997.22705000004</v>
      </c>
      <c r="F7" s="70">
        <f>F8+F9</f>
        <v>299812688.06</v>
      </c>
      <c r="G7" s="11">
        <f>G8+G9</f>
        <v>367997227.05000001</v>
      </c>
    </row>
    <row r="8" spans="1:7" ht="22.5" customHeight="1" x14ac:dyDescent="0.25">
      <c r="A8" s="97"/>
      <c r="B8" s="7" t="s">
        <v>4</v>
      </c>
      <c r="C8" s="21">
        <f>F8/1000</f>
        <v>284812.68806000001</v>
      </c>
      <c r="D8" s="21">
        <f>G8/1000</f>
        <v>352059.32705000002</v>
      </c>
      <c r="F8" s="70">
        <f>F15+F90+F118</f>
        <v>284812688.06</v>
      </c>
      <c r="G8" s="11">
        <f>G15+G90+G118</f>
        <v>352059327.05000001</v>
      </c>
    </row>
    <row r="9" spans="1:7" ht="22.5" customHeight="1" x14ac:dyDescent="0.25">
      <c r="A9" s="97"/>
      <c r="B9" s="7" t="s">
        <v>5</v>
      </c>
      <c r="C9" s="21">
        <f>F9/1000</f>
        <v>15000</v>
      </c>
      <c r="D9" s="21">
        <f>G9/1000</f>
        <v>15937.9</v>
      </c>
      <c r="F9" s="11">
        <f>F119+F91</f>
        <v>15000000</v>
      </c>
      <c r="G9" s="11">
        <f>G119+G91</f>
        <v>15937900</v>
      </c>
    </row>
    <row r="10" spans="1:7" ht="54" customHeight="1" x14ac:dyDescent="0.25">
      <c r="A10" s="97"/>
      <c r="B10" s="9" t="s">
        <v>6</v>
      </c>
      <c r="C10" s="15" t="s">
        <v>10</v>
      </c>
      <c r="D10" s="15" t="s">
        <v>10</v>
      </c>
    </row>
    <row r="11" spans="1:7" ht="47.25" x14ac:dyDescent="0.25">
      <c r="A11" s="97"/>
      <c r="B11" s="9" t="s">
        <v>7</v>
      </c>
      <c r="C11" s="15" t="s">
        <v>10</v>
      </c>
      <c r="D11" s="15" t="s">
        <v>10</v>
      </c>
    </row>
    <row r="12" spans="1:7" ht="55.5" customHeight="1" x14ac:dyDescent="0.25">
      <c r="A12" s="97"/>
      <c r="B12" s="9" t="s">
        <v>8</v>
      </c>
      <c r="C12" s="15">
        <v>100</v>
      </c>
      <c r="D12" s="15">
        <v>100</v>
      </c>
    </row>
    <row r="13" spans="1:7" ht="72.75" customHeight="1" thickBot="1" x14ac:dyDescent="0.3">
      <c r="A13" s="97"/>
      <c r="B13" s="22" t="s">
        <v>9</v>
      </c>
      <c r="C13" s="30" t="s">
        <v>89</v>
      </c>
      <c r="D13" s="30" t="s">
        <v>89</v>
      </c>
    </row>
    <row r="14" spans="1:7" ht="21.75" customHeight="1" x14ac:dyDescent="0.25">
      <c r="A14" s="96" t="s">
        <v>136</v>
      </c>
      <c r="B14" s="4" t="s">
        <v>3</v>
      </c>
      <c r="C14" s="20">
        <f>C15+C16</f>
        <v>20161.099999999999</v>
      </c>
      <c r="D14" s="20">
        <f>D15+D16</f>
        <v>19233.032629999998</v>
      </c>
      <c r="F14" s="70">
        <f>F15+F16</f>
        <v>20161057.989999998</v>
      </c>
      <c r="G14" s="11">
        <f>G15+G16</f>
        <v>19233032.629999999</v>
      </c>
    </row>
    <row r="15" spans="1:7" ht="21.75" customHeight="1" x14ac:dyDescent="0.25">
      <c r="A15" s="97"/>
      <c r="B15" s="5" t="s">
        <v>4</v>
      </c>
      <c r="C15" s="23">
        <v>20161.099999999999</v>
      </c>
      <c r="D15" s="23">
        <f>D29+D42</f>
        <v>19233.032629999998</v>
      </c>
      <c r="F15" s="31">
        <v>20161057.989999998</v>
      </c>
      <c r="G15" s="31">
        <f>G29+G42</f>
        <v>19233032.629999999</v>
      </c>
    </row>
    <row r="16" spans="1:7" ht="21.75" customHeight="1" x14ac:dyDescent="0.25">
      <c r="A16" s="97"/>
      <c r="B16" s="5" t="s">
        <v>5</v>
      </c>
      <c r="C16" s="23">
        <f>C30+C43</f>
        <v>0</v>
      </c>
      <c r="D16" s="23">
        <f>D30+D43</f>
        <v>0</v>
      </c>
      <c r="F16" s="11"/>
      <c r="G16" s="13"/>
    </row>
    <row r="17" spans="1:7" ht="67.5" customHeight="1" x14ac:dyDescent="0.25">
      <c r="A17" s="97"/>
      <c r="B17" s="2" t="s">
        <v>12</v>
      </c>
      <c r="C17" s="15">
        <v>1</v>
      </c>
      <c r="D17" s="15">
        <v>1</v>
      </c>
    </row>
    <row r="18" spans="1:7" ht="87.75" customHeight="1" x14ac:dyDescent="0.25">
      <c r="A18" s="97"/>
      <c r="B18" s="2" t="s">
        <v>13</v>
      </c>
      <c r="C18" s="15" t="s">
        <v>11</v>
      </c>
      <c r="D18" s="15" t="s">
        <v>11</v>
      </c>
    </row>
    <row r="19" spans="1:7" ht="99.75" customHeight="1" x14ac:dyDescent="0.25">
      <c r="A19" s="97"/>
      <c r="B19" s="2" t="s">
        <v>14</v>
      </c>
      <c r="C19" s="15" t="s">
        <v>15</v>
      </c>
      <c r="D19" s="15" t="s">
        <v>15</v>
      </c>
    </row>
    <row r="20" spans="1:7" ht="63" x14ac:dyDescent="0.25">
      <c r="A20" s="97"/>
      <c r="B20" s="2" t="s">
        <v>16</v>
      </c>
      <c r="C20" s="15" t="s">
        <v>17</v>
      </c>
      <c r="D20" s="15" t="s">
        <v>17</v>
      </c>
    </row>
    <row r="21" spans="1:7" ht="100.5" customHeight="1" x14ac:dyDescent="0.25">
      <c r="A21" s="32"/>
      <c r="B21" s="2" t="s">
        <v>18</v>
      </c>
      <c r="C21" s="15">
        <v>1</v>
      </c>
      <c r="D21" s="15">
        <v>1</v>
      </c>
    </row>
    <row r="22" spans="1:7" ht="72.75" customHeight="1" x14ac:dyDescent="0.25">
      <c r="A22" s="32"/>
      <c r="B22" s="2" t="s">
        <v>19</v>
      </c>
      <c r="C22" s="15">
        <v>0</v>
      </c>
      <c r="D22" s="15">
        <v>0</v>
      </c>
    </row>
    <row r="23" spans="1:7" ht="68.25" customHeight="1" x14ac:dyDescent="0.25">
      <c r="A23" s="32"/>
      <c r="B23" s="2" t="s">
        <v>20</v>
      </c>
      <c r="C23" s="15" t="s">
        <v>21</v>
      </c>
      <c r="D23" s="15" t="s">
        <v>21</v>
      </c>
    </row>
    <row r="24" spans="1:7" ht="72" customHeight="1" x14ac:dyDescent="0.25">
      <c r="A24" s="32"/>
      <c r="B24" s="2" t="s">
        <v>22</v>
      </c>
      <c r="C24" s="15" t="s">
        <v>23</v>
      </c>
      <c r="D24" s="15" t="s">
        <v>23</v>
      </c>
    </row>
    <row r="25" spans="1:7" ht="69" customHeight="1" x14ac:dyDescent="0.25">
      <c r="A25" s="32"/>
      <c r="B25" s="2" t="s">
        <v>24</v>
      </c>
      <c r="C25" s="15">
        <v>1</v>
      </c>
      <c r="D25" s="15">
        <v>1</v>
      </c>
    </row>
    <row r="26" spans="1:7" ht="72.75" customHeight="1" x14ac:dyDescent="0.25">
      <c r="A26" s="32"/>
      <c r="B26" s="2" t="s">
        <v>25</v>
      </c>
      <c r="C26" s="15">
        <v>0</v>
      </c>
      <c r="D26" s="15">
        <v>0</v>
      </c>
    </row>
    <row r="27" spans="1:7" ht="133.5" customHeight="1" x14ac:dyDescent="0.25">
      <c r="A27" s="32"/>
      <c r="B27" s="2" t="s">
        <v>26</v>
      </c>
      <c r="C27" s="15" t="s">
        <v>27</v>
      </c>
      <c r="D27" s="15" t="s">
        <v>27</v>
      </c>
    </row>
    <row r="28" spans="1:7" ht="24" customHeight="1" x14ac:dyDescent="0.25">
      <c r="A28" s="84" t="s">
        <v>41</v>
      </c>
      <c r="B28" s="3" t="s">
        <v>3</v>
      </c>
      <c r="C28" s="12">
        <f>C29+C30</f>
        <v>19161.057989999998</v>
      </c>
      <c r="D28" s="12">
        <f>D29+D30</f>
        <v>19063.500219999998</v>
      </c>
      <c r="F28" s="11">
        <f>F29+F30</f>
        <v>19161057.989999998</v>
      </c>
      <c r="G28" s="11">
        <f>G29+G30</f>
        <v>19063500.219999999</v>
      </c>
    </row>
    <row r="29" spans="1:7" ht="24" customHeight="1" x14ac:dyDescent="0.25">
      <c r="A29" s="85"/>
      <c r="B29" s="1" t="s">
        <v>4</v>
      </c>
      <c r="C29" s="12">
        <f>F29/1000</f>
        <v>19161.057989999998</v>
      </c>
      <c r="D29" s="12">
        <f>G29/1000</f>
        <v>19063.500219999998</v>
      </c>
      <c r="F29" s="33">
        <v>19161057.989999998</v>
      </c>
      <c r="G29" s="33">
        <v>19063500.219999999</v>
      </c>
    </row>
    <row r="30" spans="1:7" ht="24" customHeight="1" x14ac:dyDescent="0.25">
      <c r="A30" s="85"/>
      <c r="B30" s="1" t="s">
        <v>5</v>
      </c>
      <c r="C30" s="12">
        <f>F30/1000</f>
        <v>0</v>
      </c>
      <c r="D30" s="12">
        <f>G30/1000</f>
        <v>0</v>
      </c>
      <c r="F30" s="11"/>
      <c r="G30" s="11"/>
    </row>
    <row r="31" spans="1:7" ht="72.75" customHeight="1" x14ac:dyDescent="0.25">
      <c r="A31" s="32"/>
      <c r="B31" s="2" t="s">
        <v>12</v>
      </c>
      <c r="C31" s="15">
        <v>1</v>
      </c>
      <c r="D31" s="15">
        <v>1</v>
      </c>
    </row>
    <row r="32" spans="1:7" ht="84" customHeight="1" x14ac:dyDescent="0.25">
      <c r="A32" s="32"/>
      <c r="B32" s="2" t="s">
        <v>13</v>
      </c>
      <c r="C32" s="15" t="s">
        <v>11</v>
      </c>
      <c r="D32" s="15" t="s">
        <v>11</v>
      </c>
    </row>
    <row r="33" spans="1:7" ht="103.5" customHeight="1" x14ac:dyDescent="0.25">
      <c r="A33" s="32"/>
      <c r="B33" s="2" t="s">
        <v>14</v>
      </c>
      <c r="C33" s="15" t="s">
        <v>15</v>
      </c>
      <c r="D33" s="15" t="s">
        <v>15</v>
      </c>
    </row>
    <row r="34" spans="1:7" ht="63" x14ac:dyDescent="0.25">
      <c r="A34" s="32"/>
      <c r="B34" s="2" t="s">
        <v>16</v>
      </c>
      <c r="C34" s="15" t="s">
        <v>17</v>
      </c>
      <c r="D34" s="15" t="s">
        <v>17</v>
      </c>
    </row>
    <row r="35" spans="1:7" ht="103.5" customHeight="1" x14ac:dyDescent="0.25">
      <c r="A35" s="32"/>
      <c r="B35" s="2" t="s">
        <v>18</v>
      </c>
      <c r="C35" s="15">
        <v>1</v>
      </c>
      <c r="D35" s="15">
        <v>1</v>
      </c>
    </row>
    <row r="36" spans="1:7" ht="72.75" customHeight="1" x14ac:dyDescent="0.25">
      <c r="A36" s="32"/>
      <c r="B36" s="2" t="s">
        <v>19</v>
      </c>
      <c r="C36" s="15">
        <v>0</v>
      </c>
      <c r="D36" s="15">
        <v>0</v>
      </c>
    </row>
    <row r="37" spans="1:7" ht="16.5" customHeight="1" x14ac:dyDescent="0.25">
      <c r="A37" s="98" t="s">
        <v>42</v>
      </c>
      <c r="B37" s="3" t="s">
        <v>3</v>
      </c>
      <c r="C37" s="15" t="s">
        <v>28</v>
      </c>
      <c r="D37" s="15" t="s">
        <v>28</v>
      </c>
      <c r="F37" s="24"/>
      <c r="G37" s="24"/>
    </row>
    <row r="38" spans="1:7" ht="16.5" customHeight="1" x14ac:dyDescent="0.25">
      <c r="A38" s="99"/>
      <c r="B38" s="1" t="s">
        <v>4</v>
      </c>
      <c r="C38" s="15" t="s">
        <v>28</v>
      </c>
      <c r="D38" s="15" t="s">
        <v>28</v>
      </c>
      <c r="F38" s="34"/>
      <c r="G38" s="24"/>
    </row>
    <row r="39" spans="1:7" ht="16.5" customHeight="1" x14ac:dyDescent="0.25">
      <c r="A39" s="99"/>
      <c r="B39" s="1" t="s">
        <v>5</v>
      </c>
      <c r="C39" s="15" t="s">
        <v>28</v>
      </c>
      <c r="D39" s="15" t="s">
        <v>28</v>
      </c>
      <c r="F39" s="24"/>
      <c r="G39" s="24"/>
    </row>
    <row r="40" spans="1:7" ht="72.75" customHeight="1" x14ac:dyDescent="0.25">
      <c r="A40" s="32"/>
      <c r="B40" s="2" t="s">
        <v>20</v>
      </c>
      <c r="C40" s="15" t="s">
        <v>21</v>
      </c>
      <c r="D40" s="15" t="s">
        <v>21</v>
      </c>
    </row>
    <row r="41" spans="1:7" ht="18" customHeight="1" x14ac:dyDescent="0.25">
      <c r="A41" s="84" t="s">
        <v>43</v>
      </c>
      <c r="B41" s="3" t="s">
        <v>3</v>
      </c>
      <c r="C41" s="12">
        <f>C42+C43</f>
        <v>1000</v>
      </c>
      <c r="D41" s="12">
        <f>D42+D43</f>
        <v>169.53241</v>
      </c>
      <c r="F41" s="11">
        <f>F42+F43</f>
        <v>1000000</v>
      </c>
      <c r="G41" s="11">
        <f>G42+G43</f>
        <v>169532.41</v>
      </c>
    </row>
    <row r="42" spans="1:7" ht="18" customHeight="1" x14ac:dyDescent="0.25">
      <c r="A42" s="85"/>
      <c r="B42" s="1" t="s">
        <v>4</v>
      </c>
      <c r="C42" s="12">
        <f>F42/1000</f>
        <v>1000</v>
      </c>
      <c r="D42" s="12">
        <f>G42/1000</f>
        <v>169.53241</v>
      </c>
      <c r="F42" s="33">
        <v>1000000</v>
      </c>
      <c r="G42" s="33">
        <v>169532.41</v>
      </c>
    </row>
    <row r="43" spans="1:7" ht="18" customHeight="1" x14ac:dyDescent="0.25">
      <c r="A43" s="85"/>
      <c r="B43" s="1" t="s">
        <v>5</v>
      </c>
      <c r="C43" s="12">
        <f>F43/1000</f>
        <v>0</v>
      </c>
      <c r="D43" s="12">
        <f>G43/1000</f>
        <v>0</v>
      </c>
      <c r="F43" s="11"/>
      <c r="G43" s="11"/>
    </row>
    <row r="44" spans="1:7" ht="69" customHeight="1" x14ac:dyDescent="0.25">
      <c r="A44" s="32"/>
      <c r="B44" s="2" t="s">
        <v>22</v>
      </c>
      <c r="C44" s="15" t="s">
        <v>23</v>
      </c>
      <c r="D44" s="15" t="s">
        <v>23</v>
      </c>
    </row>
    <row r="45" spans="1:7" ht="68.25" customHeight="1" x14ac:dyDescent="0.25">
      <c r="A45" s="32"/>
      <c r="B45" s="2" t="s">
        <v>24</v>
      </c>
      <c r="C45" s="15">
        <v>1</v>
      </c>
      <c r="D45" s="15">
        <v>1</v>
      </c>
    </row>
    <row r="46" spans="1:7" ht="32.25" customHeight="1" x14ac:dyDescent="0.25">
      <c r="A46" s="84" t="s">
        <v>44</v>
      </c>
      <c r="B46" s="3" t="s">
        <v>3</v>
      </c>
      <c r="C46" s="15" t="s">
        <v>28</v>
      </c>
      <c r="D46" s="15" t="s">
        <v>28</v>
      </c>
      <c r="F46" s="24"/>
      <c r="G46" s="24"/>
    </row>
    <row r="47" spans="1:7" ht="31.5" customHeight="1" x14ac:dyDescent="0.25">
      <c r="A47" s="85"/>
      <c r="B47" s="1" t="s">
        <v>4</v>
      </c>
      <c r="C47" s="15" t="s">
        <v>28</v>
      </c>
      <c r="D47" s="15" t="s">
        <v>28</v>
      </c>
      <c r="F47" s="35"/>
      <c r="G47" s="24"/>
    </row>
    <row r="48" spans="1:7" ht="26.25" customHeight="1" x14ac:dyDescent="0.25">
      <c r="A48" s="85"/>
      <c r="B48" s="1" t="s">
        <v>5</v>
      </c>
      <c r="C48" s="15" t="s">
        <v>28</v>
      </c>
      <c r="D48" s="15" t="s">
        <v>28</v>
      </c>
      <c r="F48" s="24"/>
      <c r="G48" s="24"/>
    </row>
    <row r="49" spans="1:7" ht="72" customHeight="1" x14ac:dyDescent="0.25">
      <c r="A49" s="85"/>
      <c r="B49" s="2" t="s">
        <v>25</v>
      </c>
      <c r="C49" s="15">
        <v>0</v>
      </c>
      <c r="D49" s="15">
        <v>0</v>
      </c>
    </row>
    <row r="50" spans="1:7" ht="139.5" customHeight="1" thickBot="1" x14ac:dyDescent="0.3">
      <c r="A50" s="102"/>
      <c r="B50" s="25" t="s">
        <v>26</v>
      </c>
      <c r="C50" s="36" t="s">
        <v>27</v>
      </c>
      <c r="D50" s="36" t="s">
        <v>27</v>
      </c>
    </row>
    <row r="51" spans="1:7" ht="22.5" customHeight="1" x14ac:dyDescent="0.25">
      <c r="A51" s="96" t="s">
        <v>144</v>
      </c>
      <c r="B51" s="4" t="s">
        <v>3</v>
      </c>
      <c r="C51" s="37" t="s">
        <v>28</v>
      </c>
      <c r="D51" s="37" t="s">
        <v>28</v>
      </c>
      <c r="F51" s="24"/>
      <c r="G51" s="24"/>
    </row>
    <row r="52" spans="1:7" ht="22.5" customHeight="1" x14ac:dyDescent="0.25">
      <c r="A52" s="97"/>
      <c r="B52" s="5" t="s">
        <v>4</v>
      </c>
      <c r="C52" s="38" t="s">
        <v>28</v>
      </c>
      <c r="D52" s="38" t="s">
        <v>28</v>
      </c>
      <c r="F52" s="39"/>
      <c r="G52" s="24"/>
    </row>
    <row r="53" spans="1:7" ht="22.5" customHeight="1" x14ac:dyDescent="0.25">
      <c r="A53" s="97"/>
      <c r="B53" s="5" t="s">
        <v>5</v>
      </c>
      <c r="C53" s="38" t="s">
        <v>28</v>
      </c>
      <c r="D53" s="38" t="s">
        <v>28</v>
      </c>
      <c r="F53" s="24"/>
      <c r="G53" s="24"/>
    </row>
    <row r="54" spans="1:7" ht="67.5" customHeight="1" x14ac:dyDescent="0.25">
      <c r="A54" s="97"/>
      <c r="B54" s="2" t="s">
        <v>29</v>
      </c>
      <c r="C54" s="15" t="s">
        <v>21</v>
      </c>
      <c r="D54" s="15" t="s">
        <v>21</v>
      </c>
    </row>
    <row r="55" spans="1:7" ht="56.25" customHeight="1" x14ac:dyDescent="0.25">
      <c r="A55" s="97"/>
      <c r="B55" s="2" t="s">
        <v>30</v>
      </c>
      <c r="C55" s="15" t="s">
        <v>31</v>
      </c>
      <c r="D55" s="15" t="s">
        <v>31</v>
      </c>
    </row>
    <row r="56" spans="1:7" ht="72" customHeight="1" x14ac:dyDescent="0.25">
      <c r="A56" s="97"/>
      <c r="B56" s="2" t="s">
        <v>32</v>
      </c>
      <c r="C56" s="15">
        <v>0</v>
      </c>
      <c r="D56" s="15">
        <v>0</v>
      </c>
    </row>
    <row r="57" spans="1:7" ht="99.75" customHeight="1" x14ac:dyDescent="0.25">
      <c r="A57" s="97"/>
      <c r="B57" s="2" t="s">
        <v>33</v>
      </c>
      <c r="C57" s="15" t="s">
        <v>11</v>
      </c>
      <c r="D57" s="15" t="s">
        <v>11</v>
      </c>
    </row>
    <row r="58" spans="1:7" ht="115.5" customHeight="1" x14ac:dyDescent="0.25">
      <c r="A58" s="32"/>
      <c r="B58" s="2" t="s">
        <v>34</v>
      </c>
      <c r="C58" s="15" t="s">
        <v>11</v>
      </c>
      <c r="D58" s="15" t="s">
        <v>11</v>
      </c>
    </row>
    <row r="59" spans="1:7" ht="72" customHeight="1" x14ac:dyDescent="0.25">
      <c r="A59" s="32"/>
      <c r="B59" s="2" t="s">
        <v>35</v>
      </c>
      <c r="C59" s="15" t="s">
        <v>11</v>
      </c>
      <c r="D59" s="15" t="s">
        <v>11</v>
      </c>
    </row>
    <row r="60" spans="1:7" ht="87.75" customHeight="1" x14ac:dyDescent="0.25">
      <c r="A60" s="32"/>
      <c r="B60" s="2" t="s">
        <v>38</v>
      </c>
      <c r="C60" s="15" t="s">
        <v>36</v>
      </c>
      <c r="D60" s="15" t="s">
        <v>36</v>
      </c>
    </row>
    <row r="61" spans="1:7" ht="84" customHeight="1" x14ac:dyDescent="0.25">
      <c r="A61" s="32"/>
      <c r="B61" s="2" t="s">
        <v>37</v>
      </c>
      <c r="C61" s="15">
        <v>100</v>
      </c>
      <c r="D61" s="15">
        <v>100</v>
      </c>
    </row>
    <row r="62" spans="1:7" ht="54.75" customHeight="1" x14ac:dyDescent="0.25">
      <c r="A62" s="32"/>
      <c r="B62" s="2" t="s">
        <v>39</v>
      </c>
      <c r="C62" s="15">
        <v>100</v>
      </c>
      <c r="D62" s="15">
        <v>100</v>
      </c>
    </row>
    <row r="63" spans="1:7" ht="127.5" customHeight="1" x14ac:dyDescent="0.25">
      <c r="A63" s="40"/>
      <c r="B63" s="2" t="s">
        <v>40</v>
      </c>
      <c r="C63" s="15" t="s">
        <v>11</v>
      </c>
      <c r="D63" s="15" t="s">
        <v>11</v>
      </c>
      <c r="F63" s="41"/>
      <c r="G63" s="41"/>
    </row>
    <row r="64" spans="1:7" ht="24" customHeight="1" x14ac:dyDescent="0.25">
      <c r="A64" s="84" t="s">
        <v>45</v>
      </c>
      <c r="B64" s="3" t="s">
        <v>3</v>
      </c>
      <c r="C64" s="15" t="s">
        <v>28</v>
      </c>
      <c r="D64" s="15" t="s">
        <v>28</v>
      </c>
      <c r="F64" s="24"/>
      <c r="G64" s="24"/>
    </row>
    <row r="65" spans="1:7" ht="24" customHeight="1" x14ac:dyDescent="0.25">
      <c r="A65" s="85"/>
      <c r="B65" s="1" t="s">
        <v>4</v>
      </c>
      <c r="C65" s="15" t="s">
        <v>28</v>
      </c>
      <c r="D65" s="15" t="s">
        <v>28</v>
      </c>
      <c r="F65" s="42"/>
      <c r="G65" s="24"/>
    </row>
    <row r="66" spans="1:7" ht="24" customHeight="1" x14ac:dyDescent="0.25">
      <c r="A66" s="85"/>
      <c r="B66" s="1" t="s">
        <v>5</v>
      </c>
      <c r="C66" s="15" t="s">
        <v>28</v>
      </c>
      <c r="D66" s="15" t="s">
        <v>28</v>
      </c>
      <c r="F66" s="24"/>
      <c r="G66" s="24"/>
    </row>
    <row r="67" spans="1:7" ht="74.25" customHeight="1" x14ac:dyDescent="0.25">
      <c r="A67" s="32"/>
      <c r="B67" s="2" t="s">
        <v>29</v>
      </c>
      <c r="C67" s="15" t="s">
        <v>21</v>
      </c>
      <c r="D67" s="15" t="s">
        <v>21</v>
      </c>
    </row>
    <row r="68" spans="1:7" ht="58.5" customHeight="1" x14ac:dyDescent="0.25">
      <c r="A68" s="32"/>
      <c r="B68" s="2" t="s">
        <v>30</v>
      </c>
      <c r="C68" s="15" t="s">
        <v>31</v>
      </c>
      <c r="D68" s="15" t="s">
        <v>31</v>
      </c>
    </row>
    <row r="69" spans="1:7" ht="74.25" customHeight="1" x14ac:dyDescent="0.25">
      <c r="A69" s="32"/>
      <c r="B69" s="2" t="s">
        <v>32</v>
      </c>
      <c r="C69" s="15">
        <v>0</v>
      </c>
      <c r="D69" s="15">
        <v>0</v>
      </c>
    </row>
    <row r="70" spans="1:7" ht="104.25" customHeight="1" x14ac:dyDescent="0.25">
      <c r="A70" s="32"/>
      <c r="B70" s="2" t="s">
        <v>33</v>
      </c>
      <c r="C70" s="15" t="s">
        <v>11</v>
      </c>
      <c r="D70" s="15" t="s">
        <v>11</v>
      </c>
    </row>
    <row r="71" spans="1:7" ht="123" customHeight="1" x14ac:dyDescent="0.25">
      <c r="A71" s="32"/>
      <c r="B71" s="2" t="s">
        <v>34</v>
      </c>
      <c r="C71" s="15" t="s">
        <v>11</v>
      </c>
      <c r="D71" s="15" t="s">
        <v>11</v>
      </c>
    </row>
    <row r="72" spans="1:7" ht="27" customHeight="1" x14ac:dyDescent="0.25">
      <c r="A72" s="84" t="s">
        <v>90</v>
      </c>
      <c r="B72" s="3" t="s">
        <v>3</v>
      </c>
      <c r="C72" s="15" t="s">
        <v>28</v>
      </c>
      <c r="D72" s="15" t="s">
        <v>28</v>
      </c>
    </row>
    <row r="73" spans="1:7" ht="27" customHeight="1" x14ac:dyDescent="0.25">
      <c r="A73" s="85"/>
      <c r="B73" s="1" t="s">
        <v>4</v>
      </c>
      <c r="C73" s="15" t="s">
        <v>28</v>
      </c>
      <c r="D73" s="15" t="s">
        <v>28</v>
      </c>
    </row>
    <row r="74" spans="1:7" ht="27" customHeight="1" x14ac:dyDescent="0.25">
      <c r="A74" s="85"/>
      <c r="B74" s="1" t="s">
        <v>5</v>
      </c>
      <c r="C74" s="15" t="s">
        <v>28</v>
      </c>
      <c r="D74" s="15" t="s">
        <v>28</v>
      </c>
    </row>
    <row r="75" spans="1:7" ht="90" customHeight="1" x14ac:dyDescent="0.25">
      <c r="A75" s="32"/>
      <c r="B75" s="2" t="s">
        <v>38</v>
      </c>
      <c r="C75" s="15" t="s">
        <v>36</v>
      </c>
      <c r="D75" s="15" t="s">
        <v>36</v>
      </c>
    </row>
    <row r="76" spans="1:7" ht="25.5" customHeight="1" x14ac:dyDescent="0.25">
      <c r="A76" s="84" t="s">
        <v>46</v>
      </c>
      <c r="B76" s="3" t="s">
        <v>3</v>
      </c>
      <c r="C76" s="15" t="s">
        <v>28</v>
      </c>
      <c r="D76" s="15" t="s">
        <v>28</v>
      </c>
    </row>
    <row r="77" spans="1:7" ht="25.5" customHeight="1" x14ac:dyDescent="0.25">
      <c r="A77" s="85"/>
      <c r="B77" s="1" t="s">
        <v>4</v>
      </c>
      <c r="C77" s="15" t="s">
        <v>28</v>
      </c>
      <c r="D77" s="15" t="s">
        <v>28</v>
      </c>
    </row>
    <row r="78" spans="1:7" ht="25.5" customHeight="1" x14ac:dyDescent="0.25">
      <c r="A78" s="85"/>
      <c r="B78" s="1" t="s">
        <v>5</v>
      </c>
      <c r="C78" s="15" t="s">
        <v>28</v>
      </c>
      <c r="D78" s="15" t="s">
        <v>28</v>
      </c>
    </row>
    <row r="79" spans="1:7" ht="74.25" customHeight="1" x14ac:dyDescent="0.25">
      <c r="A79" s="32"/>
      <c r="B79" s="2" t="s">
        <v>35</v>
      </c>
      <c r="C79" s="15" t="s">
        <v>11</v>
      </c>
      <c r="D79" s="15" t="s">
        <v>11</v>
      </c>
    </row>
    <row r="80" spans="1:7" ht="24.75" customHeight="1" x14ac:dyDescent="0.25">
      <c r="A80" s="84" t="s">
        <v>47</v>
      </c>
      <c r="B80" s="3" t="s">
        <v>3</v>
      </c>
      <c r="C80" s="15" t="s">
        <v>28</v>
      </c>
      <c r="D80" s="15" t="s">
        <v>28</v>
      </c>
    </row>
    <row r="81" spans="1:7" ht="24.75" customHeight="1" x14ac:dyDescent="0.25">
      <c r="A81" s="85"/>
      <c r="B81" s="1" t="s">
        <v>4</v>
      </c>
      <c r="C81" s="15" t="s">
        <v>28</v>
      </c>
      <c r="D81" s="15" t="s">
        <v>28</v>
      </c>
    </row>
    <row r="82" spans="1:7" ht="24.75" customHeight="1" x14ac:dyDescent="0.25">
      <c r="A82" s="85"/>
      <c r="B82" s="1" t="s">
        <v>5</v>
      </c>
      <c r="C82" s="15" t="s">
        <v>28</v>
      </c>
      <c r="D82" s="15" t="s">
        <v>28</v>
      </c>
    </row>
    <row r="83" spans="1:7" ht="121.5" customHeight="1" x14ac:dyDescent="0.25">
      <c r="A83" s="32"/>
      <c r="B83" s="2" t="s">
        <v>40</v>
      </c>
      <c r="C83" s="15" t="s">
        <v>11</v>
      </c>
      <c r="D83" s="15" t="s">
        <v>11</v>
      </c>
    </row>
    <row r="84" spans="1:7" ht="23.25" customHeight="1" x14ac:dyDescent="0.25">
      <c r="A84" s="84" t="s">
        <v>48</v>
      </c>
      <c r="B84" s="3" t="s">
        <v>3</v>
      </c>
      <c r="C84" s="15" t="s">
        <v>28</v>
      </c>
      <c r="D84" s="15" t="s">
        <v>28</v>
      </c>
    </row>
    <row r="85" spans="1:7" ht="23.25" customHeight="1" x14ac:dyDescent="0.25">
      <c r="A85" s="85"/>
      <c r="B85" s="1" t="s">
        <v>4</v>
      </c>
      <c r="C85" s="15" t="s">
        <v>28</v>
      </c>
      <c r="D85" s="15" t="s">
        <v>28</v>
      </c>
    </row>
    <row r="86" spans="1:7" ht="23.25" customHeight="1" x14ac:dyDescent="0.25">
      <c r="A86" s="85"/>
      <c r="B86" s="1" t="s">
        <v>5</v>
      </c>
      <c r="C86" s="15" t="s">
        <v>28</v>
      </c>
      <c r="D86" s="15" t="s">
        <v>28</v>
      </c>
    </row>
    <row r="87" spans="1:7" ht="82.5" customHeight="1" x14ac:dyDescent="0.25">
      <c r="A87" s="32"/>
      <c r="B87" s="2" t="s">
        <v>37</v>
      </c>
      <c r="C87" s="15">
        <v>100</v>
      </c>
      <c r="D87" s="15">
        <v>100</v>
      </c>
    </row>
    <row r="88" spans="1:7" ht="53.25" customHeight="1" thickBot="1" x14ac:dyDescent="0.3">
      <c r="A88" s="43"/>
      <c r="B88" s="26" t="s">
        <v>39</v>
      </c>
      <c r="C88" s="36">
        <v>100</v>
      </c>
      <c r="D88" s="36">
        <v>100</v>
      </c>
    </row>
    <row r="89" spans="1:7" ht="21.75" customHeight="1" x14ac:dyDescent="0.25">
      <c r="A89" s="96" t="s">
        <v>137</v>
      </c>
      <c r="B89" s="4" t="s">
        <v>3</v>
      </c>
      <c r="C89" s="20">
        <f>C90+C91</f>
        <v>43141.249119999993</v>
      </c>
      <c r="D89" s="20">
        <f>D90+D91</f>
        <v>56728.55558</v>
      </c>
      <c r="F89" s="70">
        <f>F90+F91</f>
        <v>43141249.119999997</v>
      </c>
      <c r="G89" s="20">
        <f>G90+G91</f>
        <v>56728555.579999998</v>
      </c>
    </row>
    <row r="90" spans="1:7" ht="21.75" customHeight="1" x14ac:dyDescent="0.25">
      <c r="A90" s="97"/>
      <c r="B90" s="5" t="s">
        <v>4</v>
      </c>
      <c r="C90" s="23">
        <f>C98+C102+C106+C110</f>
        <v>43141.249119999993</v>
      </c>
      <c r="D90" s="23">
        <f>D98+D102+D106+D110+D114</f>
        <v>46048.55558</v>
      </c>
      <c r="F90" s="23">
        <f>F98+F102+F106+F110+F114</f>
        <v>43141249.119999997</v>
      </c>
      <c r="G90" s="23">
        <f>G98+G102+G106+G110+G114</f>
        <v>46048555.579999998</v>
      </c>
    </row>
    <row r="91" spans="1:7" ht="21.75" customHeight="1" x14ac:dyDescent="0.25">
      <c r="A91" s="97"/>
      <c r="B91" s="5" t="s">
        <v>5</v>
      </c>
      <c r="C91" s="21">
        <f>F91/1000</f>
        <v>0</v>
      </c>
      <c r="D91" s="21">
        <f>G91/1000</f>
        <v>10680</v>
      </c>
      <c r="F91" s="23">
        <f>F99</f>
        <v>0</v>
      </c>
      <c r="G91" s="23">
        <f>G99</f>
        <v>10680000</v>
      </c>
    </row>
    <row r="92" spans="1:7" ht="133.5" customHeight="1" x14ac:dyDescent="0.25">
      <c r="A92" s="97"/>
      <c r="B92" s="2" t="s">
        <v>49</v>
      </c>
      <c r="C92" s="44">
        <v>34977418.770000003</v>
      </c>
      <c r="D92" s="44">
        <v>216529559.06</v>
      </c>
    </row>
    <row r="93" spans="1:7" ht="81.75" customHeight="1" x14ac:dyDescent="0.25">
      <c r="A93" s="97"/>
      <c r="B93" s="2" t="s">
        <v>50</v>
      </c>
      <c r="C93" s="44">
        <v>40830274.210000001</v>
      </c>
      <c r="D93" s="44">
        <v>40830274.210000001</v>
      </c>
    </row>
    <row r="94" spans="1:7" ht="51" customHeight="1" x14ac:dyDescent="0.25">
      <c r="A94" s="97"/>
      <c r="B94" s="2" t="s">
        <v>51</v>
      </c>
      <c r="C94" s="15">
        <v>100</v>
      </c>
      <c r="D94" s="15">
        <v>100</v>
      </c>
    </row>
    <row r="95" spans="1:7" ht="52.5" customHeight="1" x14ac:dyDescent="0.25">
      <c r="A95" s="97"/>
      <c r="B95" s="9" t="s">
        <v>52</v>
      </c>
      <c r="C95" s="15">
        <v>100</v>
      </c>
      <c r="D95" s="15">
        <v>100</v>
      </c>
    </row>
    <row r="96" spans="1:7" ht="52.5" customHeight="1" x14ac:dyDescent="0.25">
      <c r="A96" s="81"/>
      <c r="B96" s="83" t="s">
        <v>142</v>
      </c>
      <c r="C96" s="69" t="s">
        <v>104</v>
      </c>
      <c r="D96" s="69"/>
    </row>
    <row r="97" spans="1:7" x14ac:dyDescent="0.25">
      <c r="A97" s="84" t="s">
        <v>53</v>
      </c>
      <c r="B97" s="8" t="s">
        <v>3</v>
      </c>
      <c r="C97" s="10">
        <f>C98+C99</f>
        <v>433.13976000000002</v>
      </c>
      <c r="D97" s="10">
        <f>D98+D99</f>
        <v>13229.22243</v>
      </c>
      <c r="F97" s="11">
        <f>F98+F99</f>
        <v>433139.76</v>
      </c>
      <c r="G97" s="11">
        <f>G98+G99</f>
        <v>13229222.43</v>
      </c>
    </row>
    <row r="98" spans="1:7" x14ac:dyDescent="0.25">
      <c r="A98" s="85"/>
      <c r="B98" s="1" t="s">
        <v>4</v>
      </c>
      <c r="C98" s="12">
        <f>F98/1000</f>
        <v>433.13976000000002</v>
      </c>
      <c r="D98" s="12">
        <f>G98/1000</f>
        <v>2549.2224300000003</v>
      </c>
      <c r="F98" s="33">
        <v>433139.76</v>
      </c>
      <c r="G98" s="33">
        <v>2549222.4300000002</v>
      </c>
    </row>
    <row r="99" spans="1:7" x14ac:dyDescent="0.25">
      <c r="A99" s="85"/>
      <c r="B99" s="1" t="s">
        <v>5</v>
      </c>
      <c r="C99" s="12">
        <f>F99/1000</f>
        <v>0</v>
      </c>
      <c r="D99" s="12">
        <f>G99/1000</f>
        <v>10680</v>
      </c>
      <c r="F99" s="11"/>
      <c r="G99" s="11">
        <v>10680000</v>
      </c>
    </row>
    <row r="100" spans="1:7" ht="117" customHeight="1" x14ac:dyDescent="0.25">
      <c r="A100" s="32"/>
      <c r="B100" s="9" t="s">
        <v>91</v>
      </c>
      <c r="C100" s="44">
        <v>34977418.770000003</v>
      </c>
      <c r="D100" s="44">
        <v>216529559.06</v>
      </c>
    </row>
    <row r="101" spans="1:7" x14ac:dyDescent="0.25">
      <c r="A101" s="84" t="s">
        <v>54</v>
      </c>
      <c r="B101" s="8" t="s">
        <v>3</v>
      </c>
      <c r="C101" s="10">
        <f>C102+C103</f>
        <v>1382.15067</v>
      </c>
      <c r="D101" s="10">
        <f>D102+D103</f>
        <v>1078.5564399999998</v>
      </c>
      <c r="F101" s="11">
        <f>F102+F103</f>
        <v>1382150.67</v>
      </c>
      <c r="G101" s="11">
        <f>G102+G103</f>
        <v>1078556.44</v>
      </c>
    </row>
    <row r="102" spans="1:7" x14ac:dyDescent="0.25">
      <c r="A102" s="85"/>
      <c r="B102" s="1" t="s">
        <v>4</v>
      </c>
      <c r="C102" s="12">
        <f>F102/1000</f>
        <v>1382.15067</v>
      </c>
      <c r="D102" s="12">
        <f>G102/1000</f>
        <v>1078.5564399999998</v>
      </c>
      <c r="F102" s="11">
        <v>1382150.67</v>
      </c>
      <c r="G102" s="71">
        <v>1078556.44</v>
      </c>
    </row>
    <row r="103" spans="1:7" x14ac:dyDescent="0.25">
      <c r="A103" s="85"/>
      <c r="B103" s="1" t="s">
        <v>5</v>
      </c>
      <c r="C103" s="12">
        <f>F103/1000</f>
        <v>0</v>
      </c>
      <c r="D103" s="12">
        <f>G103/1000</f>
        <v>0</v>
      </c>
      <c r="F103" s="11">
        <v>0</v>
      </c>
      <c r="G103" s="11">
        <v>0</v>
      </c>
    </row>
    <row r="104" spans="1:7" ht="61.5" customHeight="1" x14ac:dyDescent="0.25">
      <c r="A104" s="32"/>
      <c r="B104" s="2" t="s">
        <v>92</v>
      </c>
      <c r="C104" s="44">
        <v>40830274.210000001</v>
      </c>
      <c r="D104" s="44">
        <v>40830274.210000001</v>
      </c>
    </row>
    <row r="105" spans="1:7" ht="21.75" customHeight="1" thickBot="1" x14ac:dyDescent="0.3">
      <c r="A105" s="84" t="s">
        <v>55</v>
      </c>
      <c r="B105" s="8" t="s">
        <v>3</v>
      </c>
      <c r="C105" s="10">
        <f>C106+C107</f>
        <v>11685.747609999999</v>
      </c>
      <c r="D105" s="10">
        <f>D106+D107</f>
        <v>14410.955480000001</v>
      </c>
      <c r="F105" s="11">
        <f>F106+F107</f>
        <v>11685747.609999999</v>
      </c>
      <c r="G105" s="11">
        <f>G106+G107</f>
        <v>14410955.48</v>
      </c>
    </row>
    <row r="106" spans="1:7" ht="21.75" customHeight="1" thickBot="1" x14ac:dyDescent="0.3">
      <c r="A106" s="85"/>
      <c r="B106" s="1" t="s">
        <v>4</v>
      </c>
      <c r="C106" s="12">
        <f>F106/1000</f>
        <v>11685.747609999999</v>
      </c>
      <c r="D106" s="12">
        <f>G106/1000</f>
        <v>14410.955480000001</v>
      </c>
      <c r="F106" s="11">
        <v>11685747.609999999</v>
      </c>
      <c r="G106" s="46">
        <v>14410955.48</v>
      </c>
    </row>
    <row r="107" spans="1:7" ht="21.75" customHeight="1" thickBot="1" x14ac:dyDescent="0.3">
      <c r="A107" s="85"/>
      <c r="B107" s="1" t="s">
        <v>5</v>
      </c>
      <c r="C107" s="12">
        <f>F107/1000</f>
        <v>0</v>
      </c>
      <c r="D107" s="12">
        <f>G107/1000</f>
        <v>0</v>
      </c>
      <c r="F107" s="11"/>
      <c r="G107" s="47"/>
    </row>
    <row r="108" spans="1:7" ht="59.25" customHeight="1" x14ac:dyDescent="0.25">
      <c r="A108" s="32"/>
      <c r="B108" s="2" t="s">
        <v>51</v>
      </c>
      <c r="C108" s="15">
        <v>100</v>
      </c>
      <c r="D108" s="15">
        <v>100</v>
      </c>
    </row>
    <row r="109" spans="1:7" ht="21.75" customHeight="1" x14ac:dyDescent="0.25">
      <c r="A109" s="84" t="s">
        <v>56</v>
      </c>
      <c r="B109" s="8" t="s">
        <v>3</v>
      </c>
      <c r="C109" s="10">
        <f>C110+C111</f>
        <v>29640.211079999997</v>
      </c>
      <c r="D109" s="10">
        <f>D110+D111</f>
        <v>28009.821230000001</v>
      </c>
      <c r="F109" s="11">
        <f>F110+F111</f>
        <v>29640211.079999998</v>
      </c>
      <c r="G109" s="11">
        <f>G110+G111</f>
        <v>28009821.23</v>
      </c>
    </row>
    <row r="110" spans="1:7" ht="21.75" customHeight="1" x14ac:dyDescent="0.25">
      <c r="A110" s="85"/>
      <c r="B110" s="1" t="s">
        <v>4</v>
      </c>
      <c r="C110" s="12">
        <f>F110/1000</f>
        <v>29640.211079999997</v>
      </c>
      <c r="D110" s="12">
        <f>G110/1000</f>
        <v>28009.821230000001</v>
      </c>
      <c r="F110" s="11">
        <v>29640211.079999998</v>
      </c>
      <c r="G110" s="71">
        <v>28009821.23</v>
      </c>
    </row>
    <row r="111" spans="1:7" ht="21.75" customHeight="1" x14ac:dyDescent="0.25">
      <c r="A111" s="85"/>
      <c r="B111" s="1" t="s">
        <v>5</v>
      </c>
      <c r="C111" s="12">
        <f>F111/1000</f>
        <v>0</v>
      </c>
      <c r="D111" s="12">
        <f>G111/1000</f>
        <v>0</v>
      </c>
      <c r="F111" s="11"/>
      <c r="G111" s="11"/>
    </row>
    <row r="112" spans="1:7" ht="90.6" customHeight="1" thickBot="1" x14ac:dyDescent="0.3">
      <c r="A112" s="32"/>
      <c r="B112" s="22" t="s">
        <v>52</v>
      </c>
      <c r="C112" s="82">
        <v>100</v>
      </c>
      <c r="D112" s="82">
        <v>100</v>
      </c>
    </row>
    <row r="113" spans="1:7" ht="34.9" hidden="1" customHeight="1" thickBot="1" x14ac:dyDescent="0.3">
      <c r="A113" s="89" t="s">
        <v>131</v>
      </c>
      <c r="B113" s="9" t="s">
        <v>3</v>
      </c>
      <c r="C113" s="10">
        <f>C114+C115</f>
        <v>0</v>
      </c>
      <c r="D113" s="10">
        <f>D114+D115</f>
        <v>0</v>
      </c>
      <c r="F113" s="11">
        <f>F114+F115</f>
        <v>0</v>
      </c>
      <c r="G113" s="11">
        <f>G114+G115</f>
        <v>0</v>
      </c>
    </row>
    <row r="114" spans="1:7" ht="24.6" hidden="1" customHeight="1" thickBot="1" x14ac:dyDescent="0.3">
      <c r="A114" s="90"/>
      <c r="B114" s="9" t="s">
        <v>4</v>
      </c>
      <c r="C114" s="12">
        <f>F114/1000</f>
        <v>0</v>
      </c>
      <c r="D114" s="12">
        <f>G114/1000</f>
        <v>0</v>
      </c>
      <c r="F114" s="71">
        <v>0</v>
      </c>
      <c r="G114" s="71">
        <v>0</v>
      </c>
    </row>
    <row r="115" spans="1:7" ht="33" hidden="1" customHeight="1" thickBot="1" x14ac:dyDescent="0.3">
      <c r="A115" s="90"/>
      <c r="B115" s="9" t="s">
        <v>5</v>
      </c>
      <c r="C115" s="12">
        <f>F115/1000</f>
        <v>0</v>
      </c>
      <c r="D115" s="12">
        <f>G115/1000</f>
        <v>0</v>
      </c>
      <c r="F115" s="11">
        <v>0</v>
      </c>
      <c r="G115" s="11">
        <v>0</v>
      </c>
    </row>
    <row r="116" spans="1:7" ht="54.6" hidden="1" customHeight="1" thickBot="1" x14ac:dyDescent="0.3">
      <c r="A116" s="91"/>
      <c r="B116" s="9" t="s">
        <v>130</v>
      </c>
      <c r="C116" s="82">
        <v>0</v>
      </c>
      <c r="D116" s="82">
        <v>3</v>
      </c>
    </row>
    <row r="117" spans="1:7" ht="110.45" customHeight="1" x14ac:dyDescent="0.25">
      <c r="A117" s="108" t="s">
        <v>138</v>
      </c>
      <c r="B117" s="74" t="s">
        <v>3</v>
      </c>
      <c r="C117" s="75">
        <f>C118+C119</f>
        <v>236510.38094999999</v>
      </c>
      <c r="D117" s="75">
        <f>D118+D119</f>
        <v>292035.63884000003</v>
      </c>
      <c r="F117" s="70">
        <f>F118+F119</f>
        <v>236510380.94999999</v>
      </c>
      <c r="G117" s="20">
        <f>G118+G119</f>
        <v>292035638.84000003</v>
      </c>
    </row>
    <row r="118" spans="1:7" ht="21.75" customHeight="1" x14ac:dyDescent="0.25">
      <c r="A118" s="109"/>
      <c r="B118" s="5" t="s">
        <v>4</v>
      </c>
      <c r="C118" s="21">
        <f>F118/1000</f>
        <v>221510.38094999999</v>
      </c>
      <c r="D118" s="21">
        <f>G118/1000</f>
        <v>286777.73884000001</v>
      </c>
      <c r="F118" s="11">
        <f>F242+F238+F229+F225+F221+F189+F185+F181+F177+F173+F165+F160</f>
        <v>221510380.94999999</v>
      </c>
      <c r="G118" s="11">
        <f>G160+G165+G173+G177+G181+G185+G189+G193+G197+G201+G205+G209+G213+G217+G221+G225+G229+G238+G242+G246</f>
        <v>286777738.84000003</v>
      </c>
    </row>
    <row r="119" spans="1:7" ht="21.75" customHeight="1" x14ac:dyDescent="0.25">
      <c r="A119" s="109"/>
      <c r="B119" s="5" t="s">
        <v>5</v>
      </c>
      <c r="C119" s="21">
        <f>F119/1000</f>
        <v>15000</v>
      </c>
      <c r="D119" s="21">
        <f>G119/1000</f>
        <v>5257.9</v>
      </c>
      <c r="F119" s="70">
        <f>F230+F234</f>
        <v>15000000</v>
      </c>
      <c r="G119" s="70">
        <f>G230+G234</f>
        <v>5257900</v>
      </c>
    </row>
    <row r="120" spans="1:7" ht="84.75" customHeight="1" x14ac:dyDescent="0.25">
      <c r="A120" s="109"/>
      <c r="B120" s="2" t="s">
        <v>76</v>
      </c>
      <c r="C120" s="49">
        <v>1</v>
      </c>
      <c r="D120" s="49">
        <v>1</v>
      </c>
    </row>
    <row r="121" spans="1:7" ht="100.5" customHeight="1" x14ac:dyDescent="0.25">
      <c r="A121" s="109"/>
      <c r="B121" s="2" t="s">
        <v>77</v>
      </c>
      <c r="C121" s="49">
        <v>1</v>
      </c>
      <c r="D121" s="49">
        <v>1</v>
      </c>
    </row>
    <row r="122" spans="1:7" ht="164.25" customHeight="1" x14ac:dyDescent="0.25">
      <c r="A122" s="109"/>
      <c r="B122" s="2" t="s">
        <v>106</v>
      </c>
      <c r="C122" s="15" t="s">
        <v>59</v>
      </c>
      <c r="D122" s="15" t="s">
        <v>59</v>
      </c>
    </row>
    <row r="123" spans="1:7" ht="117.75" customHeight="1" x14ac:dyDescent="0.25">
      <c r="A123" s="109"/>
      <c r="B123" s="9" t="s">
        <v>58</v>
      </c>
      <c r="C123" s="15" t="s">
        <v>109</v>
      </c>
      <c r="D123" s="15" t="s">
        <v>109</v>
      </c>
    </row>
    <row r="124" spans="1:7" ht="152.25" customHeight="1" x14ac:dyDescent="0.25">
      <c r="A124" s="67"/>
      <c r="B124" s="2" t="s">
        <v>60</v>
      </c>
      <c r="C124" s="15">
        <v>100</v>
      </c>
      <c r="D124" s="15">
        <v>100</v>
      </c>
    </row>
    <row r="125" spans="1:7" ht="54" customHeight="1" x14ac:dyDescent="0.25">
      <c r="A125" s="68"/>
      <c r="B125" s="2" t="s">
        <v>61</v>
      </c>
      <c r="C125" s="50">
        <v>1540</v>
      </c>
      <c r="D125" s="50">
        <v>1540</v>
      </c>
    </row>
    <row r="126" spans="1:7" ht="86.25" customHeight="1" x14ac:dyDescent="0.25">
      <c r="A126" s="68"/>
      <c r="B126" s="2" t="s">
        <v>62</v>
      </c>
      <c r="C126" s="15" t="s">
        <v>93</v>
      </c>
      <c r="D126" s="15" t="s">
        <v>128</v>
      </c>
    </row>
    <row r="127" spans="1:7" ht="69.75" customHeight="1" x14ac:dyDescent="0.25">
      <c r="A127" s="68"/>
      <c r="B127" s="9" t="s">
        <v>63</v>
      </c>
      <c r="C127" s="15" t="s">
        <v>110</v>
      </c>
      <c r="D127" s="15" t="s">
        <v>127</v>
      </c>
    </row>
    <row r="128" spans="1:7" ht="66" customHeight="1" x14ac:dyDescent="0.25">
      <c r="A128" s="68"/>
      <c r="B128" s="2" t="s">
        <v>64</v>
      </c>
      <c r="C128" s="15" t="s">
        <v>108</v>
      </c>
      <c r="D128" s="15" t="s">
        <v>129</v>
      </c>
    </row>
    <row r="129" spans="1:7" ht="48.75" customHeight="1" x14ac:dyDescent="0.25">
      <c r="A129" s="112"/>
      <c r="B129" s="2" t="s">
        <v>65</v>
      </c>
      <c r="C129" s="51">
        <v>11600</v>
      </c>
      <c r="D129" s="51">
        <v>11600</v>
      </c>
    </row>
    <row r="130" spans="1:7" ht="70.5" customHeight="1" x14ac:dyDescent="0.25">
      <c r="A130" s="112"/>
      <c r="B130" s="2" t="s">
        <v>66</v>
      </c>
      <c r="C130" s="15" t="s">
        <v>67</v>
      </c>
      <c r="D130" s="15" t="s">
        <v>67</v>
      </c>
    </row>
    <row r="131" spans="1:7" ht="53.25" customHeight="1" x14ac:dyDescent="0.25">
      <c r="A131" s="112"/>
      <c r="B131" s="9" t="s">
        <v>68</v>
      </c>
      <c r="C131" s="15">
        <v>50</v>
      </c>
      <c r="D131" s="15">
        <v>51</v>
      </c>
    </row>
    <row r="132" spans="1:7" ht="83.25" customHeight="1" x14ac:dyDescent="0.25">
      <c r="A132" s="112"/>
      <c r="B132" s="2" t="s">
        <v>69</v>
      </c>
      <c r="C132" s="44">
        <v>12929.9</v>
      </c>
      <c r="D132" s="44">
        <v>12929.9</v>
      </c>
    </row>
    <row r="133" spans="1:7" ht="82.5" customHeight="1" x14ac:dyDescent="0.25">
      <c r="A133" s="68"/>
      <c r="B133" s="2" t="s">
        <v>70</v>
      </c>
      <c r="C133" s="50">
        <v>3</v>
      </c>
      <c r="D133" s="50">
        <v>3</v>
      </c>
    </row>
    <row r="134" spans="1:7" ht="92.25" customHeight="1" x14ac:dyDescent="0.25">
      <c r="A134" s="68"/>
      <c r="B134" s="2" t="s">
        <v>71</v>
      </c>
      <c r="C134" s="15">
        <v>1</v>
      </c>
      <c r="D134" s="15">
        <v>1</v>
      </c>
    </row>
    <row r="135" spans="1:7" ht="60.75" customHeight="1" x14ac:dyDescent="0.25">
      <c r="A135" s="68"/>
      <c r="B135" s="9" t="s">
        <v>72</v>
      </c>
      <c r="C135" s="15">
        <v>4.9000000000000004</v>
      </c>
      <c r="D135" s="15">
        <v>4.9000000000000004</v>
      </c>
    </row>
    <row r="136" spans="1:7" ht="37.5" customHeight="1" x14ac:dyDescent="0.25">
      <c r="A136" s="68"/>
      <c r="B136" s="2" t="s">
        <v>73</v>
      </c>
      <c r="C136" s="50" t="s">
        <v>11</v>
      </c>
      <c r="D136" s="50" t="s">
        <v>11</v>
      </c>
    </row>
    <row r="137" spans="1:7" ht="52.5" customHeight="1" x14ac:dyDescent="0.25">
      <c r="A137" s="68"/>
      <c r="B137" s="2" t="s">
        <v>74</v>
      </c>
      <c r="C137" s="50" t="s">
        <v>11</v>
      </c>
      <c r="D137" s="50" t="s">
        <v>11</v>
      </c>
    </row>
    <row r="138" spans="1:7" ht="68.25" customHeight="1" x14ac:dyDescent="0.25">
      <c r="A138" s="68"/>
      <c r="B138" s="9" t="s">
        <v>75</v>
      </c>
      <c r="C138" s="15">
        <v>13</v>
      </c>
      <c r="D138" s="15">
        <v>13</v>
      </c>
    </row>
    <row r="139" spans="1:7" ht="68.25" customHeight="1" x14ac:dyDescent="0.25">
      <c r="A139" s="68"/>
      <c r="B139" s="14" t="s">
        <v>146</v>
      </c>
      <c r="C139" s="15" t="s">
        <v>104</v>
      </c>
      <c r="D139" s="15" t="s">
        <v>11</v>
      </c>
    </row>
    <row r="140" spans="1:7" ht="70.5" customHeight="1" thickBot="1" x14ac:dyDescent="0.3">
      <c r="A140" s="68"/>
      <c r="B140" s="9" t="s">
        <v>87</v>
      </c>
      <c r="C140" s="15">
        <v>4</v>
      </c>
      <c r="D140" s="15">
        <v>21</v>
      </c>
    </row>
    <row r="141" spans="1:7" ht="146.25" customHeight="1" x14ac:dyDescent="0.25">
      <c r="A141" s="92"/>
      <c r="B141" s="119" t="s">
        <v>116</v>
      </c>
      <c r="C141" s="69" t="s">
        <v>11</v>
      </c>
      <c r="D141" s="69" t="s">
        <v>11</v>
      </c>
    </row>
    <row r="142" spans="1:7" ht="84" customHeight="1" x14ac:dyDescent="0.25">
      <c r="A142" s="93"/>
      <c r="B142" s="62" t="s">
        <v>113</v>
      </c>
      <c r="C142" s="15" t="s">
        <v>141</v>
      </c>
      <c r="D142" s="15" t="s">
        <v>11</v>
      </c>
    </row>
    <row r="143" spans="1:7" ht="51" customHeight="1" x14ac:dyDescent="0.25">
      <c r="A143" s="94"/>
      <c r="B143" s="78" t="s">
        <v>133</v>
      </c>
      <c r="C143" s="15">
        <v>0</v>
      </c>
      <c r="D143" s="15">
        <v>55</v>
      </c>
    </row>
    <row r="144" spans="1:7" x14ac:dyDescent="0.25">
      <c r="A144" s="84" t="s">
        <v>57</v>
      </c>
      <c r="B144" s="8" t="s">
        <v>3</v>
      </c>
      <c r="C144" s="15" t="s">
        <v>28</v>
      </c>
      <c r="D144" s="15" t="s">
        <v>28</v>
      </c>
      <c r="F144" s="24"/>
      <c r="G144" s="24"/>
    </row>
    <row r="145" spans="1:7" x14ac:dyDescent="0.25">
      <c r="A145" s="85"/>
      <c r="B145" s="1" t="s">
        <v>4</v>
      </c>
      <c r="C145" s="15" t="s">
        <v>28</v>
      </c>
      <c r="D145" s="15" t="s">
        <v>28</v>
      </c>
      <c r="F145" s="24"/>
      <c r="G145" s="24"/>
    </row>
    <row r="146" spans="1:7" x14ac:dyDescent="0.25">
      <c r="A146" s="85"/>
      <c r="B146" s="1" t="s">
        <v>5</v>
      </c>
      <c r="C146" s="15" t="s">
        <v>28</v>
      </c>
      <c r="D146" s="15" t="s">
        <v>28</v>
      </c>
      <c r="F146" s="24"/>
      <c r="G146" s="24"/>
    </row>
    <row r="147" spans="1:7" ht="85.5" customHeight="1" x14ac:dyDescent="0.25">
      <c r="A147" s="32"/>
      <c r="B147" s="2" t="s">
        <v>76</v>
      </c>
      <c r="C147" s="49">
        <v>1</v>
      </c>
      <c r="D147" s="49">
        <v>1</v>
      </c>
    </row>
    <row r="148" spans="1:7" ht="101.25" customHeight="1" x14ac:dyDescent="0.25">
      <c r="A148" s="66"/>
      <c r="B148" s="9" t="s">
        <v>77</v>
      </c>
      <c r="C148" s="49">
        <v>1</v>
      </c>
      <c r="D148" s="49">
        <v>1</v>
      </c>
    </row>
    <row r="149" spans="1:7" ht="119.25" customHeight="1" x14ac:dyDescent="0.25">
      <c r="A149" s="66"/>
      <c r="B149" s="9" t="s">
        <v>105</v>
      </c>
      <c r="C149" s="15" t="s">
        <v>59</v>
      </c>
      <c r="D149" s="15" t="s">
        <v>59</v>
      </c>
    </row>
    <row r="150" spans="1:7" ht="115.5" customHeight="1" x14ac:dyDescent="0.25">
      <c r="A150" s="110"/>
      <c r="B150" s="9" t="s">
        <v>58</v>
      </c>
      <c r="C150" s="15" t="s">
        <v>109</v>
      </c>
      <c r="D150" s="15" t="s">
        <v>109</v>
      </c>
    </row>
    <row r="151" spans="1:7" ht="147.75" customHeight="1" x14ac:dyDescent="0.25">
      <c r="A151" s="110"/>
      <c r="B151" s="2" t="s">
        <v>60</v>
      </c>
      <c r="C151" s="49">
        <v>100</v>
      </c>
      <c r="D151" s="49">
        <v>100</v>
      </c>
    </row>
    <row r="152" spans="1:7" ht="53.25" customHeight="1" x14ac:dyDescent="0.25">
      <c r="A152" s="111"/>
      <c r="B152" s="2" t="s">
        <v>61</v>
      </c>
      <c r="C152" s="50">
        <v>1540</v>
      </c>
      <c r="D152" s="50">
        <v>1540</v>
      </c>
    </row>
    <row r="153" spans="1:7" ht="29.25" customHeight="1" x14ac:dyDescent="0.25">
      <c r="A153" s="84" t="s">
        <v>78</v>
      </c>
      <c r="B153" s="8" t="s">
        <v>3</v>
      </c>
      <c r="C153" s="15" t="s">
        <v>28</v>
      </c>
      <c r="D153" s="15" t="s">
        <v>28</v>
      </c>
      <c r="F153" s="24"/>
      <c r="G153" s="24"/>
    </row>
    <row r="154" spans="1:7" ht="29.25" customHeight="1" x14ac:dyDescent="0.25">
      <c r="A154" s="85"/>
      <c r="B154" s="1" t="s">
        <v>4</v>
      </c>
      <c r="C154" s="15" t="s">
        <v>28</v>
      </c>
      <c r="D154" s="15" t="s">
        <v>28</v>
      </c>
      <c r="F154" s="24"/>
      <c r="G154" s="24"/>
    </row>
    <row r="155" spans="1:7" ht="29.25" customHeight="1" x14ac:dyDescent="0.25">
      <c r="A155" s="85"/>
      <c r="B155" s="1" t="s">
        <v>5</v>
      </c>
      <c r="C155" s="15" t="s">
        <v>28</v>
      </c>
      <c r="D155" s="15" t="s">
        <v>28</v>
      </c>
      <c r="F155" s="24"/>
      <c r="G155" s="24"/>
    </row>
    <row r="156" spans="1:7" ht="84.75" customHeight="1" x14ac:dyDescent="0.25">
      <c r="A156" s="52"/>
      <c r="B156" s="9" t="s">
        <v>62</v>
      </c>
      <c r="C156" s="15" t="s">
        <v>93</v>
      </c>
      <c r="D156" s="15" t="s">
        <v>128</v>
      </c>
    </row>
    <row r="157" spans="1:7" ht="64.5" customHeight="1" x14ac:dyDescent="0.25">
      <c r="A157" s="66"/>
      <c r="B157" s="9" t="s">
        <v>63</v>
      </c>
      <c r="C157" s="15" t="s">
        <v>110</v>
      </c>
      <c r="D157" s="15" t="s">
        <v>127</v>
      </c>
    </row>
    <row r="158" spans="1:7" ht="64.5" customHeight="1" x14ac:dyDescent="0.25">
      <c r="A158" s="66"/>
      <c r="B158" s="9" t="s">
        <v>64</v>
      </c>
      <c r="C158" s="15" t="s">
        <v>108</v>
      </c>
      <c r="D158" s="15" t="s">
        <v>129</v>
      </c>
    </row>
    <row r="159" spans="1:7" ht="29.25" customHeight="1" x14ac:dyDescent="0.25">
      <c r="A159" s="87" t="s">
        <v>79</v>
      </c>
      <c r="B159" s="8" t="s">
        <v>3</v>
      </c>
      <c r="C159" s="10">
        <f>C160+C161</f>
        <v>4000</v>
      </c>
      <c r="D159" s="10">
        <f>D160+D161</f>
        <v>13392.55</v>
      </c>
      <c r="F159" s="11">
        <f>F160+F161</f>
        <v>4000000</v>
      </c>
      <c r="G159" s="11">
        <f>G160+G161</f>
        <v>13392550</v>
      </c>
    </row>
    <row r="160" spans="1:7" ht="29.25" customHeight="1" x14ac:dyDescent="0.25">
      <c r="A160" s="88"/>
      <c r="B160" s="1" t="s">
        <v>4</v>
      </c>
      <c r="C160" s="12">
        <f>F160/1000</f>
        <v>4000</v>
      </c>
      <c r="D160" s="12">
        <f>G160/1000</f>
        <v>13392.55</v>
      </c>
      <c r="F160" s="11">
        <v>4000000</v>
      </c>
      <c r="G160" s="11">
        <v>13392550</v>
      </c>
    </row>
    <row r="161" spans="1:7" ht="29.25" customHeight="1" x14ac:dyDescent="0.25">
      <c r="A161" s="88"/>
      <c r="B161" s="1" t="s">
        <v>5</v>
      </c>
      <c r="C161" s="12">
        <f>F161/1000</f>
        <v>0</v>
      </c>
      <c r="D161" s="12">
        <f>G161/1000</f>
        <v>0</v>
      </c>
      <c r="F161" s="11"/>
      <c r="G161" s="11"/>
    </row>
    <row r="162" spans="1:7" ht="48.75" customHeight="1" x14ac:dyDescent="0.25">
      <c r="A162" s="66"/>
      <c r="B162" s="2" t="s">
        <v>80</v>
      </c>
      <c r="C162" s="27">
        <v>11600</v>
      </c>
      <c r="D162" s="27">
        <v>11600</v>
      </c>
    </row>
    <row r="163" spans="1:7" ht="69.75" customHeight="1" x14ac:dyDescent="0.25">
      <c r="A163" s="66"/>
      <c r="B163" s="9" t="s">
        <v>87</v>
      </c>
      <c r="C163" s="53">
        <v>4</v>
      </c>
      <c r="D163" s="53">
        <v>21</v>
      </c>
    </row>
    <row r="164" spans="1:7" ht="29.25" customHeight="1" x14ac:dyDescent="0.25">
      <c r="A164" s="87" t="s">
        <v>81</v>
      </c>
      <c r="B164" s="8" t="s">
        <v>3</v>
      </c>
      <c r="C164" s="10">
        <f>C165+C166</f>
        <v>1277.73</v>
      </c>
      <c r="D164" s="10">
        <f>D165+D166</f>
        <v>1376.4250200000001</v>
      </c>
      <c r="F164" s="11">
        <f>F165+F166</f>
        <v>1277730</v>
      </c>
      <c r="G164" s="11">
        <f>G165+G166</f>
        <v>1376425.02</v>
      </c>
    </row>
    <row r="165" spans="1:7" ht="29.25" customHeight="1" x14ac:dyDescent="0.25">
      <c r="A165" s="88"/>
      <c r="B165" s="82" t="s">
        <v>4</v>
      </c>
      <c r="C165" s="12">
        <f>F165/1000</f>
        <v>1277.73</v>
      </c>
      <c r="D165" s="12">
        <f>G165/1000</f>
        <v>1376.4250200000001</v>
      </c>
      <c r="F165" s="71">
        <v>1277730</v>
      </c>
      <c r="G165" s="71">
        <v>1376425.02</v>
      </c>
    </row>
    <row r="166" spans="1:7" ht="29.25" customHeight="1" x14ac:dyDescent="0.25">
      <c r="A166" s="88"/>
      <c r="B166" s="82" t="s">
        <v>5</v>
      </c>
      <c r="C166" s="12">
        <f>F166/1000</f>
        <v>0</v>
      </c>
      <c r="D166" s="12">
        <f>G166/1000</f>
        <v>0</v>
      </c>
      <c r="F166" s="11"/>
      <c r="G166" s="11"/>
    </row>
    <row r="167" spans="1:7" ht="66.75" customHeight="1" x14ac:dyDescent="0.25">
      <c r="A167" s="66"/>
      <c r="B167" s="9" t="s">
        <v>66</v>
      </c>
      <c r="C167" s="15" t="s">
        <v>67</v>
      </c>
      <c r="D167" s="15" t="s">
        <v>67</v>
      </c>
    </row>
    <row r="168" spans="1:7" ht="54" customHeight="1" x14ac:dyDescent="0.25">
      <c r="A168" s="66"/>
      <c r="B168" s="9" t="s">
        <v>68</v>
      </c>
      <c r="C168" s="15">
        <v>50</v>
      </c>
      <c r="D168" s="15">
        <v>51</v>
      </c>
    </row>
    <row r="169" spans="1:7" ht="85.5" customHeight="1" x14ac:dyDescent="0.25">
      <c r="A169" s="66"/>
      <c r="B169" s="9" t="s">
        <v>69</v>
      </c>
      <c r="C169" s="44">
        <v>12929.9</v>
      </c>
      <c r="D169" s="44">
        <v>12929.9</v>
      </c>
    </row>
    <row r="170" spans="1:7" ht="81" customHeight="1" x14ac:dyDescent="0.25">
      <c r="A170" s="66"/>
      <c r="B170" s="9" t="s">
        <v>70</v>
      </c>
      <c r="C170" s="50">
        <v>3</v>
      </c>
      <c r="D170" s="50">
        <v>3</v>
      </c>
    </row>
    <row r="171" spans="1:7" ht="84.75" customHeight="1" x14ac:dyDescent="0.25">
      <c r="A171" s="40"/>
      <c r="B171" s="9" t="s">
        <v>71</v>
      </c>
      <c r="C171" s="15">
        <v>1</v>
      </c>
      <c r="D171" s="15">
        <v>1</v>
      </c>
    </row>
    <row r="172" spans="1:7" ht="20.45" customHeight="1" x14ac:dyDescent="0.25">
      <c r="A172" s="84" t="s">
        <v>82</v>
      </c>
      <c r="B172" s="8" t="s">
        <v>3</v>
      </c>
      <c r="C172" s="10">
        <f>C173+C174</f>
        <v>90426.377659999998</v>
      </c>
      <c r="D172" s="10">
        <f>D173+D174</f>
        <v>140432.68163000001</v>
      </c>
      <c r="F172" s="11">
        <f>F173+F174</f>
        <v>90426377.659999996</v>
      </c>
      <c r="G172" s="11">
        <f>G173+G174</f>
        <v>140432681.63</v>
      </c>
    </row>
    <row r="173" spans="1:7" ht="21.6" customHeight="1" x14ac:dyDescent="0.25">
      <c r="A173" s="85"/>
      <c r="B173" s="1" t="s">
        <v>4</v>
      </c>
      <c r="C173" s="12">
        <f>F173/1000</f>
        <v>90426.377659999998</v>
      </c>
      <c r="D173" s="12">
        <f>G173/1000</f>
        <v>140432.68163000001</v>
      </c>
      <c r="F173" s="71">
        <v>90426377.659999996</v>
      </c>
      <c r="G173" s="71">
        <v>140432681.63</v>
      </c>
    </row>
    <row r="174" spans="1:7" ht="17.45" customHeight="1" x14ac:dyDescent="0.25">
      <c r="A174" s="85"/>
      <c r="B174" s="1" t="s">
        <v>5</v>
      </c>
      <c r="C174" s="12">
        <f>F174/1000</f>
        <v>0</v>
      </c>
      <c r="D174" s="12">
        <f>G174/1000</f>
        <v>0</v>
      </c>
      <c r="F174" s="11">
        <v>0</v>
      </c>
      <c r="G174" s="11">
        <v>0</v>
      </c>
    </row>
    <row r="175" spans="1:7" ht="57" customHeight="1" x14ac:dyDescent="0.25">
      <c r="A175" s="32"/>
      <c r="B175" s="9" t="s">
        <v>72</v>
      </c>
      <c r="C175" s="82">
        <v>4.9000000000000004</v>
      </c>
      <c r="D175" s="82">
        <v>4.9000000000000004</v>
      </c>
    </row>
    <row r="176" spans="1:7" x14ac:dyDescent="0.25">
      <c r="A176" s="84" t="s">
        <v>83</v>
      </c>
      <c r="B176" s="8" t="s">
        <v>3</v>
      </c>
      <c r="C176" s="10">
        <f>C177+C178</f>
        <v>1000</v>
      </c>
      <c r="D176" s="10">
        <f>D177+D178</f>
        <v>1000</v>
      </c>
      <c r="F176" s="11">
        <f>F177+F178</f>
        <v>1000000</v>
      </c>
      <c r="G176" s="11">
        <f>G177+G178</f>
        <v>1000000</v>
      </c>
    </row>
    <row r="177" spans="1:7" x14ac:dyDescent="0.25">
      <c r="A177" s="85"/>
      <c r="B177" s="1" t="s">
        <v>4</v>
      </c>
      <c r="C177" s="12">
        <f>F177/1000</f>
        <v>1000</v>
      </c>
      <c r="D177" s="12">
        <f>G177/1000</f>
        <v>1000</v>
      </c>
      <c r="F177" s="71">
        <v>1000000</v>
      </c>
      <c r="G177" s="72">
        <v>1000000</v>
      </c>
    </row>
    <row r="178" spans="1:7" x14ac:dyDescent="0.25">
      <c r="A178" s="85"/>
      <c r="B178" s="1" t="s">
        <v>5</v>
      </c>
      <c r="C178" s="12">
        <f>F178/1000</f>
        <v>0</v>
      </c>
      <c r="D178" s="12">
        <f>G178/1000</f>
        <v>0</v>
      </c>
      <c r="F178" s="11">
        <v>0</v>
      </c>
      <c r="G178" s="11">
        <v>0</v>
      </c>
    </row>
    <row r="179" spans="1:7" ht="31.5" x14ac:dyDescent="0.25">
      <c r="A179" s="32"/>
      <c r="B179" s="2" t="s">
        <v>73</v>
      </c>
      <c r="C179" s="50" t="s">
        <v>11</v>
      </c>
      <c r="D179" s="50" t="s">
        <v>11</v>
      </c>
    </row>
    <row r="180" spans="1:7" x14ac:dyDescent="0.25">
      <c r="A180" s="84" t="s">
        <v>84</v>
      </c>
      <c r="B180" s="8" t="s">
        <v>3</v>
      </c>
      <c r="C180" s="10">
        <f>C181+C182</f>
        <v>200</v>
      </c>
      <c r="D180" s="10">
        <f>D181+D182</f>
        <v>200</v>
      </c>
      <c r="F180" s="11">
        <f>F181+F182</f>
        <v>200000</v>
      </c>
      <c r="G180" s="11">
        <f>G181+G182</f>
        <v>200000</v>
      </c>
    </row>
    <row r="181" spans="1:7" x14ac:dyDescent="0.25">
      <c r="A181" s="85"/>
      <c r="B181" s="1" t="s">
        <v>4</v>
      </c>
      <c r="C181" s="12">
        <f>F181/1000</f>
        <v>200</v>
      </c>
      <c r="D181" s="12">
        <f>G181/1000</f>
        <v>200</v>
      </c>
      <c r="F181" s="71">
        <v>200000</v>
      </c>
      <c r="G181" s="71">
        <v>200000</v>
      </c>
    </row>
    <row r="182" spans="1:7" x14ac:dyDescent="0.25">
      <c r="A182" s="85"/>
      <c r="B182" s="1" t="s">
        <v>5</v>
      </c>
      <c r="C182" s="12">
        <f>F182/1000</f>
        <v>0</v>
      </c>
      <c r="D182" s="12">
        <f>G182/1000</f>
        <v>0</v>
      </c>
      <c r="F182" s="11">
        <v>0</v>
      </c>
      <c r="G182" s="11">
        <v>0</v>
      </c>
    </row>
    <row r="183" spans="1:7" ht="47.25" x14ac:dyDescent="0.25">
      <c r="A183" s="32"/>
      <c r="B183" s="2" t="s">
        <v>74</v>
      </c>
      <c r="C183" s="50" t="s">
        <v>11</v>
      </c>
      <c r="D183" s="50" t="s">
        <v>11</v>
      </c>
    </row>
    <row r="184" spans="1:7" x14ac:dyDescent="0.25">
      <c r="A184" s="84" t="s">
        <v>85</v>
      </c>
      <c r="B184" s="8" t="s">
        <v>3</v>
      </c>
      <c r="C184" s="10">
        <f>C185+C186</f>
        <v>400</v>
      </c>
      <c r="D184" s="10">
        <f>D185+D186</f>
        <v>400</v>
      </c>
      <c r="F184" s="11">
        <f>F185+F186</f>
        <v>400000</v>
      </c>
      <c r="G184" s="11">
        <f>G185+G186</f>
        <v>400000</v>
      </c>
    </row>
    <row r="185" spans="1:7" x14ac:dyDescent="0.25">
      <c r="A185" s="85"/>
      <c r="B185" s="1" t="s">
        <v>4</v>
      </c>
      <c r="C185" s="12">
        <f>F185/1000</f>
        <v>400</v>
      </c>
      <c r="D185" s="12">
        <f>G185/1000</f>
        <v>400</v>
      </c>
      <c r="F185" s="71">
        <v>400000</v>
      </c>
      <c r="G185" s="11">
        <v>400000</v>
      </c>
    </row>
    <row r="186" spans="1:7" x14ac:dyDescent="0.25">
      <c r="A186" s="85"/>
      <c r="B186" s="1" t="s">
        <v>5</v>
      </c>
      <c r="C186" s="12">
        <f>F186/1000</f>
        <v>0</v>
      </c>
      <c r="D186" s="12">
        <f>G186/1000</f>
        <v>0</v>
      </c>
      <c r="F186" s="11">
        <v>0</v>
      </c>
      <c r="G186" s="11">
        <v>0</v>
      </c>
    </row>
    <row r="187" spans="1:7" ht="87.6" customHeight="1" x14ac:dyDescent="0.25">
      <c r="A187" s="32"/>
      <c r="B187" s="9" t="s">
        <v>75</v>
      </c>
      <c r="C187" s="15">
        <v>13</v>
      </c>
      <c r="D187" s="15">
        <v>13</v>
      </c>
    </row>
    <row r="188" spans="1:7" x14ac:dyDescent="0.25">
      <c r="A188" s="84" t="s">
        <v>86</v>
      </c>
      <c r="B188" s="8" t="s">
        <v>3</v>
      </c>
      <c r="C188" s="10">
        <f>C189+C190</f>
        <v>2000</v>
      </c>
      <c r="D188" s="10">
        <f>D189+D190</f>
        <v>0</v>
      </c>
      <c r="F188" s="11">
        <f>F189+F190</f>
        <v>2000000</v>
      </c>
      <c r="G188" s="11">
        <f>G189+G190</f>
        <v>0</v>
      </c>
    </row>
    <row r="189" spans="1:7" x14ac:dyDescent="0.25">
      <c r="A189" s="85"/>
      <c r="B189" s="1" t="s">
        <v>4</v>
      </c>
      <c r="C189" s="12">
        <f>F189/1000</f>
        <v>2000</v>
      </c>
      <c r="D189" s="12">
        <f>G189/1000</f>
        <v>0</v>
      </c>
      <c r="F189" s="45">
        <v>2000000</v>
      </c>
      <c r="G189" s="11">
        <v>0</v>
      </c>
    </row>
    <row r="190" spans="1:7" ht="68.45" customHeight="1" x14ac:dyDescent="0.25">
      <c r="A190" s="85"/>
      <c r="B190" s="1" t="s">
        <v>5</v>
      </c>
      <c r="C190" s="12">
        <f>F190/1000</f>
        <v>0</v>
      </c>
      <c r="D190" s="12">
        <f>G190/1000</f>
        <v>0</v>
      </c>
      <c r="F190" s="11"/>
      <c r="G190" s="13"/>
    </row>
    <row r="191" spans="1:7" ht="78.75" x14ac:dyDescent="0.25">
      <c r="A191" s="40"/>
      <c r="B191" s="14" t="s">
        <v>145</v>
      </c>
      <c r="C191" s="15" t="s">
        <v>104</v>
      </c>
      <c r="D191" s="15" t="s">
        <v>11</v>
      </c>
    </row>
    <row r="192" spans="1:7" hidden="1" x14ac:dyDescent="0.25">
      <c r="A192" s="85" t="s">
        <v>95</v>
      </c>
      <c r="B192" s="8" t="s">
        <v>3</v>
      </c>
      <c r="C192" s="10">
        <f>C193+C194</f>
        <v>0</v>
      </c>
      <c r="D192" s="10">
        <f>D193+D194</f>
        <v>0</v>
      </c>
      <c r="F192" s="11">
        <f>F193+F194</f>
        <v>0</v>
      </c>
      <c r="G192" s="11">
        <f>G193+G194</f>
        <v>0</v>
      </c>
    </row>
    <row r="193" spans="1:7" hidden="1" x14ac:dyDescent="0.25">
      <c r="A193" s="85"/>
      <c r="B193" s="1" t="s">
        <v>4</v>
      </c>
      <c r="C193" s="12">
        <v>0</v>
      </c>
      <c r="D193" s="12">
        <f>G193/1000</f>
        <v>0</v>
      </c>
      <c r="F193" s="54">
        <v>0</v>
      </c>
      <c r="G193" s="11">
        <v>0</v>
      </c>
    </row>
    <row r="194" spans="1:7" hidden="1" x14ac:dyDescent="0.25">
      <c r="A194" s="85"/>
      <c r="B194" s="1" t="s">
        <v>5</v>
      </c>
      <c r="C194" s="12">
        <f>F194/1000</f>
        <v>0</v>
      </c>
      <c r="D194" s="12">
        <f>G194/1000</f>
        <v>0</v>
      </c>
      <c r="F194" s="11"/>
      <c r="G194" s="13"/>
    </row>
    <row r="195" spans="1:7" ht="45.6" hidden="1" customHeight="1" x14ac:dyDescent="0.25">
      <c r="A195" s="40"/>
      <c r="B195" s="9" t="s">
        <v>72</v>
      </c>
      <c r="C195" s="15">
        <v>4.8499999999999996</v>
      </c>
      <c r="D195" s="15">
        <v>4.8499999999999996</v>
      </c>
    </row>
    <row r="196" spans="1:7" ht="0.6" hidden="1" customHeight="1" x14ac:dyDescent="0.25">
      <c r="A196" s="85" t="s">
        <v>96</v>
      </c>
      <c r="B196" s="8" t="s">
        <v>3</v>
      </c>
      <c r="C196" s="10">
        <f>C197+C198</f>
        <v>0</v>
      </c>
      <c r="D196" s="10">
        <f>D197+D198</f>
        <v>0</v>
      </c>
      <c r="F196" s="11">
        <f>F197+F198</f>
        <v>0</v>
      </c>
      <c r="G196" s="11">
        <f>G197+G198</f>
        <v>0</v>
      </c>
    </row>
    <row r="197" spans="1:7" hidden="1" x14ac:dyDescent="0.25">
      <c r="A197" s="85"/>
      <c r="B197" s="1" t="s">
        <v>4</v>
      </c>
      <c r="C197" s="12">
        <f>F197/1000</f>
        <v>0</v>
      </c>
      <c r="D197" s="12">
        <f>G197/1000</f>
        <v>0</v>
      </c>
      <c r="F197" s="54"/>
      <c r="G197" s="54"/>
    </row>
    <row r="198" spans="1:7" hidden="1" x14ac:dyDescent="0.25">
      <c r="A198" s="85"/>
      <c r="B198" s="1" t="s">
        <v>5</v>
      </c>
      <c r="C198" s="12">
        <f>F198/1000</f>
        <v>0</v>
      </c>
      <c r="D198" s="12">
        <f>G198/1000</f>
        <v>0</v>
      </c>
      <c r="F198" s="11"/>
      <c r="G198" s="13"/>
    </row>
    <row r="199" spans="1:7" ht="47.25" hidden="1" x14ac:dyDescent="0.25">
      <c r="A199" s="40"/>
      <c r="B199" s="9" t="s">
        <v>72</v>
      </c>
      <c r="C199" s="15">
        <v>4.8499999999999996</v>
      </c>
      <c r="D199" s="15">
        <v>4.8499999999999996</v>
      </c>
    </row>
    <row r="200" spans="1:7" ht="0.6" hidden="1" customHeight="1" x14ac:dyDescent="0.25">
      <c r="A200" s="85" t="s">
        <v>97</v>
      </c>
      <c r="B200" s="8" t="s">
        <v>3</v>
      </c>
      <c r="C200" s="10">
        <f>C201+C202</f>
        <v>0</v>
      </c>
      <c r="D200" s="10">
        <f>D201+D202</f>
        <v>0</v>
      </c>
      <c r="F200" s="11">
        <f>F201+F202</f>
        <v>0</v>
      </c>
      <c r="G200" s="11">
        <f>G201+G202</f>
        <v>0</v>
      </c>
    </row>
    <row r="201" spans="1:7" hidden="1" x14ac:dyDescent="0.25">
      <c r="A201" s="85"/>
      <c r="B201" s="1" t="s">
        <v>4</v>
      </c>
      <c r="C201" s="12">
        <f>F201/1000</f>
        <v>0</v>
      </c>
      <c r="D201" s="12">
        <f>G201/1000</f>
        <v>0</v>
      </c>
      <c r="F201" s="54"/>
      <c r="G201" s="11">
        <v>0</v>
      </c>
    </row>
    <row r="202" spans="1:7" ht="16.149999999999999" hidden="1" customHeight="1" thickBot="1" x14ac:dyDescent="0.3">
      <c r="A202" s="85"/>
      <c r="B202" s="1" t="s">
        <v>5</v>
      </c>
      <c r="C202" s="12">
        <f>F202/1000</f>
        <v>0</v>
      </c>
      <c r="D202" s="12">
        <f>G202/1000</f>
        <v>0</v>
      </c>
      <c r="F202" s="55"/>
      <c r="G202" s="13"/>
    </row>
    <row r="203" spans="1:7" ht="47.25" hidden="1" x14ac:dyDescent="0.25">
      <c r="A203" s="40"/>
      <c r="B203" s="9" t="s">
        <v>72</v>
      </c>
      <c r="C203" s="15">
        <v>4.8499999999999996</v>
      </c>
      <c r="D203" s="15">
        <v>4.8499999999999996</v>
      </c>
    </row>
    <row r="204" spans="1:7" hidden="1" x14ac:dyDescent="0.25">
      <c r="A204" s="85" t="s">
        <v>98</v>
      </c>
      <c r="B204" s="8" t="s">
        <v>3</v>
      </c>
      <c r="C204" s="10">
        <f>C205+C206</f>
        <v>0</v>
      </c>
      <c r="D204" s="10">
        <f>D205+D206</f>
        <v>0</v>
      </c>
      <c r="F204" s="11">
        <f>F205+F206</f>
        <v>0</v>
      </c>
      <c r="G204" s="11">
        <f>G205+G206</f>
        <v>0</v>
      </c>
    </row>
    <row r="205" spans="1:7" hidden="1" x14ac:dyDescent="0.25">
      <c r="A205" s="85"/>
      <c r="B205" s="1" t="s">
        <v>4</v>
      </c>
      <c r="C205" s="12">
        <f>F205/1000</f>
        <v>0</v>
      </c>
      <c r="D205" s="12">
        <f>G205/1000</f>
        <v>0</v>
      </c>
      <c r="F205" s="56">
        <v>0</v>
      </c>
      <c r="G205" s="56"/>
    </row>
    <row r="206" spans="1:7" hidden="1" x14ac:dyDescent="0.25">
      <c r="A206" s="85"/>
      <c r="B206" s="1" t="s">
        <v>5</v>
      </c>
      <c r="C206" s="12">
        <f>F206/1000</f>
        <v>0</v>
      </c>
      <c r="D206" s="12">
        <f>G206/1000</f>
        <v>0</v>
      </c>
      <c r="F206" s="11"/>
      <c r="G206" s="13"/>
    </row>
    <row r="207" spans="1:7" ht="63" hidden="1" x14ac:dyDescent="0.25">
      <c r="A207" s="40"/>
      <c r="B207" s="9" t="s">
        <v>99</v>
      </c>
      <c r="C207" s="15">
        <v>26</v>
      </c>
      <c r="D207" s="15">
        <v>26</v>
      </c>
    </row>
    <row r="208" spans="1:7" ht="33.6" hidden="1" customHeight="1" x14ac:dyDescent="0.25">
      <c r="A208" s="85" t="s">
        <v>100</v>
      </c>
      <c r="B208" s="8" t="s">
        <v>3</v>
      </c>
      <c r="C208" s="10">
        <f>C209+C210</f>
        <v>0</v>
      </c>
      <c r="D208" s="10">
        <f>D209+D210</f>
        <v>0</v>
      </c>
      <c r="F208" s="11">
        <f>F209+F210</f>
        <v>0</v>
      </c>
      <c r="G208" s="11">
        <f>G209+G210</f>
        <v>0</v>
      </c>
    </row>
    <row r="209" spans="1:7" ht="33.6" hidden="1" customHeight="1" x14ac:dyDescent="0.25">
      <c r="A209" s="85"/>
      <c r="B209" s="1" t="s">
        <v>4</v>
      </c>
      <c r="C209" s="12">
        <f>F209/1000</f>
        <v>0</v>
      </c>
      <c r="D209" s="12">
        <f>G209/1000</f>
        <v>0</v>
      </c>
      <c r="F209" s="56">
        <v>0</v>
      </c>
      <c r="G209" s="57"/>
    </row>
    <row r="210" spans="1:7" ht="33.6" hidden="1" customHeight="1" x14ac:dyDescent="0.25">
      <c r="A210" s="85"/>
      <c r="B210" s="1" t="s">
        <v>5</v>
      </c>
      <c r="C210" s="12">
        <f>F210/1000</f>
        <v>0</v>
      </c>
      <c r="D210" s="12">
        <f>G210/1000</f>
        <v>0</v>
      </c>
      <c r="F210" s="11"/>
      <c r="G210" s="13"/>
    </row>
    <row r="211" spans="1:7" ht="100.15" hidden="1" customHeight="1" x14ac:dyDescent="0.25">
      <c r="A211" s="40"/>
      <c r="B211" s="9" t="s">
        <v>101</v>
      </c>
      <c r="C211" s="15" t="s">
        <v>94</v>
      </c>
      <c r="D211" s="15" t="s">
        <v>94</v>
      </c>
    </row>
    <row r="212" spans="1:7" ht="48.6" hidden="1" customHeight="1" x14ac:dyDescent="0.25">
      <c r="A212" s="85" t="s">
        <v>102</v>
      </c>
      <c r="B212" s="8" t="s">
        <v>3</v>
      </c>
      <c r="C212" s="10">
        <f>C213+C214</f>
        <v>0</v>
      </c>
      <c r="D212" s="10">
        <f>D213+D214</f>
        <v>0</v>
      </c>
      <c r="F212" s="11">
        <f>F213+F214</f>
        <v>0</v>
      </c>
      <c r="G212" s="11">
        <f>G213+G214</f>
        <v>0</v>
      </c>
    </row>
    <row r="213" spans="1:7" ht="48.6" hidden="1" customHeight="1" x14ac:dyDescent="0.25">
      <c r="A213" s="85"/>
      <c r="B213" s="1" t="s">
        <v>4</v>
      </c>
      <c r="C213" s="12">
        <f>F213/1000</f>
        <v>0</v>
      </c>
      <c r="D213" s="12">
        <f>G213/1000</f>
        <v>0</v>
      </c>
      <c r="F213" s="56">
        <v>0</v>
      </c>
      <c r="G213" s="54">
        <v>0</v>
      </c>
    </row>
    <row r="214" spans="1:7" ht="37.9" hidden="1" customHeight="1" thickBot="1" x14ac:dyDescent="0.3">
      <c r="A214" s="85"/>
      <c r="B214" s="1" t="s">
        <v>5</v>
      </c>
      <c r="C214" s="12">
        <f>F214/1000</f>
        <v>0</v>
      </c>
      <c r="D214" s="12">
        <f>G214/1000</f>
        <v>0</v>
      </c>
      <c r="F214" s="11"/>
      <c r="G214" s="55">
        <v>0</v>
      </c>
    </row>
    <row r="215" spans="1:7" ht="153.6" hidden="1" customHeight="1" thickBot="1" x14ac:dyDescent="0.3">
      <c r="A215" s="48"/>
      <c r="B215" s="14" t="s">
        <v>103</v>
      </c>
      <c r="C215" s="15" t="s">
        <v>94</v>
      </c>
      <c r="D215" s="15" t="s">
        <v>94</v>
      </c>
    </row>
    <row r="216" spans="1:7" ht="34.15" hidden="1" customHeight="1" x14ac:dyDescent="0.25">
      <c r="A216" s="85" t="s">
        <v>111</v>
      </c>
      <c r="B216" s="8" t="s">
        <v>3</v>
      </c>
      <c r="C216" s="10">
        <f>C217+C218</f>
        <v>0</v>
      </c>
      <c r="D216" s="10">
        <f>D217+D218</f>
        <v>0</v>
      </c>
      <c r="F216" s="11">
        <f>F217+F218</f>
        <v>0</v>
      </c>
      <c r="G216" s="11">
        <f>G217+G218</f>
        <v>0</v>
      </c>
    </row>
    <row r="217" spans="1:7" ht="21.6" hidden="1" customHeight="1" x14ac:dyDescent="0.25">
      <c r="A217" s="85"/>
      <c r="B217" s="1" t="s">
        <v>4</v>
      </c>
      <c r="C217" s="12">
        <f>F217/1000</f>
        <v>0</v>
      </c>
      <c r="D217" s="12">
        <f>G217/1000</f>
        <v>0</v>
      </c>
      <c r="F217" s="54">
        <v>0</v>
      </c>
      <c r="G217" s="11">
        <v>0</v>
      </c>
    </row>
    <row r="218" spans="1:7" ht="31.15" hidden="1" customHeight="1" x14ac:dyDescent="0.25">
      <c r="A218" s="85"/>
      <c r="B218" s="1" t="s">
        <v>5</v>
      </c>
      <c r="C218" s="12">
        <f>F218/1000</f>
        <v>0</v>
      </c>
      <c r="D218" s="12">
        <f>G218/1000</f>
        <v>0</v>
      </c>
      <c r="F218" s="11">
        <v>0</v>
      </c>
      <c r="G218" s="11"/>
    </row>
    <row r="219" spans="1:7" ht="42.6" hidden="1" customHeight="1" x14ac:dyDescent="0.25">
      <c r="A219" s="40"/>
      <c r="B219" s="14" t="s">
        <v>112</v>
      </c>
      <c r="C219" s="15" t="s">
        <v>104</v>
      </c>
      <c r="D219" s="15" t="s">
        <v>11</v>
      </c>
    </row>
    <row r="220" spans="1:7" x14ac:dyDescent="0.25">
      <c r="A220" s="85" t="s">
        <v>95</v>
      </c>
      <c r="B220" s="8" t="s">
        <v>3</v>
      </c>
      <c r="C220" s="10">
        <f>C221+C222</f>
        <v>17379.374100000001</v>
      </c>
      <c r="D220" s="10">
        <f>D221+D222</f>
        <v>21123.61234</v>
      </c>
      <c r="F220" s="11">
        <f>F221+F222</f>
        <v>17379374.100000001</v>
      </c>
      <c r="G220" s="11">
        <f>G221+G222</f>
        <v>21123612.34</v>
      </c>
    </row>
    <row r="221" spans="1:7" x14ac:dyDescent="0.25">
      <c r="A221" s="85"/>
      <c r="B221" s="1" t="s">
        <v>4</v>
      </c>
      <c r="C221" s="12">
        <f>F221/1000</f>
        <v>17379.374100000001</v>
      </c>
      <c r="D221" s="12">
        <f>G221/1000</f>
        <v>21123.61234</v>
      </c>
      <c r="F221" s="54">
        <v>17379374.100000001</v>
      </c>
      <c r="G221" s="11">
        <v>21123612.34</v>
      </c>
    </row>
    <row r="222" spans="1:7" x14ac:dyDescent="0.25">
      <c r="A222" s="85"/>
      <c r="B222" s="1" t="s">
        <v>5</v>
      </c>
      <c r="C222" s="12">
        <f>F222/1000</f>
        <v>0</v>
      </c>
      <c r="D222" s="12">
        <f>G222/1000</f>
        <v>0</v>
      </c>
      <c r="F222" s="11">
        <v>0</v>
      </c>
      <c r="G222" s="11">
        <v>0</v>
      </c>
    </row>
    <row r="223" spans="1:7" ht="47.25" x14ac:dyDescent="0.25">
      <c r="A223" s="40"/>
      <c r="B223" s="9" t="s">
        <v>72</v>
      </c>
      <c r="C223" s="15">
        <v>4.9000000000000004</v>
      </c>
      <c r="D223" s="15">
        <v>4.9000000000000004</v>
      </c>
    </row>
    <row r="224" spans="1:7" x14ac:dyDescent="0.25">
      <c r="A224" s="85" t="s">
        <v>96</v>
      </c>
      <c r="B224" s="8" t="s">
        <v>3</v>
      </c>
      <c r="C224" s="10">
        <f>C225+C226</f>
        <v>66245.72765999999</v>
      </c>
      <c r="D224" s="10">
        <f>D225+D226</f>
        <v>68956.609599999996</v>
      </c>
      <c r="F224" s="11">
        <f>F225+F226</f>
        <v>66245727.659999996</v>
      </c>
      <c r="G224" s="11">
        <f>G225+G226</f>
        <v>68956609.599999994</v>
      </c>
    </row>
    <row r="225" spans="1:7" x14ac:dyDescent="0.25">
      <c r="A225" s="85"/>
      <c r="B225" s="1" t="s">
        <v>4</v>
      </c>
      <c r="C225" s="12">
        <f>F225/1000</f>
        <v>66245.72765999999</v>
      </c>
      <c r="D225" s="12">
        <f>G225/1000</f>
        <v>68956.609599999996</v>
      </c>
      <c r="F225" s="54">
        <v>66245727.659999996</v>
      </c>
      <c r="G225" s="54">
        <v>68956609.599999994</v>
      </c>
    </row>
    <row r="226" spans="1:7" x14ac:dyDescent="0.25">
      <c r="A226" s="85"/>
      <c r="B226" s="1" t="s">
        <v>5</v>
      </c>
      <c r="C226" s="12">
        <f>F226/1000</f>
        <v>0</v>
      </c>
      <c r="D226" s="12">
        <f>G226/1000</f>
        <v>0</v>
      </c>
      <c r="F226" s="11">
        <v>0</v>
      </c>
      <c r="G226" s="11">
        <v>0</v>
      </c>
    </row>
    <row r="227" spans="1:7" ht="47.25" x14ac:dyDescent="0.25">
      <c r="A227" s="40"/>
      <c r="B227" s="9" t="s">
        <v>72</v>
      </c>
      <c r="C227" s="15">
        <v>4.9000000000000004</v>
      </c>
      <c r="D227" s="15">
        <v>4.9000000000000004</v>
      </c>
    </row>
    <row r="228" spans="1:7" ht="15.75" customHeight="1" x14ac:dyDescent="0.25">
      <c r="A228" s="84" t="s">
        <v>97</v>
      </c>
      <c r="B228" s="8" t="s">
        <v>3</v>
      </c>
      <c r="C228" s="10">
        <f>C229+C230</f>
        <v>16650</v>
      </c>
      <c r="D228" s="10">
        <f>D229+D230</f>
        <v>0</v>
      </c>
      <c r="F228" s="11">
        <f>F229+F230</f>
        <v>16650000</v>
      </c>
      <c r="G228" s="11">
        <f>G229+G230</f>
        <v>0</v>
      </c>
    </row>
    <row r="229" spans="1:7" x14ac:dyDescent="0.25">
      <c r="A229" s="85"/>
      <c r="B229" s="1" t="s">
        <v>4</v>
      </c>
      <c r="C229" s="12">
        <f>F229/1000</f>
        <v>1650</v>
      </c>
      <c r="D229" s="12">
        <f>G229/1000</f>
        <v>0</v>
      </c>
      <c r="F229" s="54">
        <v>1650000</v>
      </c>
      <c r="G229" s="11">
        <v>0</v>
      </c>
    </row>
    <row r="230" spans="1:7" ht="16.5" customHeight="1" thickBot="1" x14ac:dyDescent="0.3">
      <c r="A230" s="85"/>
      <c r="B230" s="1" t="s">
        <v>5</v>
      </c>
      <c r="C230" s="12">
        <f>F230/1000</f>
        <v>15000</v>
      </c>
      <c r="D230" s="12">
        <f>G230/1000</f>
        <v>0</v>
      </c>
      <c r="F230" s="55">
        <v>15000000</v>
      </c>
      <c r="G230" s="11">
        <v>0</v>
      </c>
    </row>
    <row r="231" spans="1:7" ht="47.25" x14ac:dyDescent="0.25">
      <c r="A231" s="86"/>
      <c r="B231" s="9" t="s">
        <v>72</v>
      </c>
      <c r="C231" s="15">
        <v>4.9000000000000004</v>
      </c>
      <c r="D231" s="15">
        <v>4.9000000000000004</v>
      </c>
    </row>
    <row r="232" spans="1:7" ht="15.6" customHeight="1" x14ac:dyDescent="0.25">
      <c r="A232" s="116" t="s">
        <v>119</v>
      </c>
      <c r="B232" s="9" t="s">
        <v>3</v>
      </c>
      <c r="C232" s="76">
        <f>C233+C234</f>
        <v>0</v>
      </c>
      <c r="D232" s="18">
        <f>D233+D234</f>
        <v>5257.9</v>
      </c>
      <c r="F232" s="11">
        <f>F233+F234</f>
        <v>0</v>
      </c>
      <c r="G232" s="11">
        <f>G233+G234</f>
        <v>5257900</v>
      </c>
    </row>
    <row r="233" spans="1:7" x14ac:dyDescent="0.25">
      <c r="A233" s="117"/>
      <c r="B233" s="9" t="s">
        <v>4</v>
      </c>
      <c r="C233" s="18">
        <f>F233/1000</f>
        <v>0</v>
      </c>
      <c r="D233" s="18">
        <f>G233/1000</f>
        <v>0</v>
      </c>
      <c r="F233" s="54">
        <v>0</v>
      </c>
      <c r="G233" s="11">
        <v>0</v>
      </c>
    </row>
    <row r="234" spans="1:7" ht="16.5" thickBot="1" x14ac:dyDescent="0.3">
      <c r="A234" s="117"/>
      <c r="B234" s="9" t="s">
        <v>5</v>
      </c>
      <c r="C234" s="18">
        <f>F234/1000</f>
        <v>0</v>
      </c>
      <c r="D234" s="18">
        <f>G234/1000</f>
        <v>5257.9</v>
      </c>
      <c r="F234" s="55">
        <v>0</v>
      </c>
      <c r="G234" s="11">
        <v>5257900</v>
      </c>
    </row>
    <row r="235" spans="1:7" ht="46.9" customHeight="1" x14ac:dyDescent="0.25">
      <c r="A235" s="117"/>
      <c r="B235" s="89" t="s">
        <v>120</v>
      </c>
      <c r="C235" s="113">
        <v>4.9000000000000004</v>
      </c>
      <c r="D235" s="113">
        <v>4.9000000000000004</v>
      </c>
    </row>
    <row r="236" spans="1:7" x14ac:dyDescent="0.25">
      <c r="A236" s="118"/>
      <c r="B236" s="91"/>
      <c r="C236" s="114"/>
      <c r="D236" s="114"/>
    </row>
    <row r="237" spans="1:7" ht="24.75" customHeight="1" x14ac:dyDescent="0.25">
      <c r="A237" s="115" t="s">
        <v>107</v>
      </c>
      <c r="B237" s="80" t="s">
        <v>3</v>
      </c>
      <c r="C237" s="18">
        <f>C238+C249</f>
        <v>600</v>
      </c>
      <c r="D237" s="18">
        <f>D238+D249</f>
        <v>7923.2998699999998</v>
      </c>
      <c r="F237" s="58">
        <f>F238</f>
        <v>600000</v>
      </c>
      <c r="G237" s="58">
        <f>G238</f>
        <v>7923299.8700000001</v>
      </c>
    </row>
    <row r="238" spans="1:7" ht="23.25" customHeight="1" x14ac:dyDescent="0.25">
      <c r="A238" s="115"/>
      <c r="B238" s="80" t="s">
        <v>115</v>
      </c>
      <c r="C238" s="64">
        <f>F238/1000</f>
        <v>600</v>
      </c>
      <c r="D238" s="64">
        <f>G238/1000</f>
        <v>7923.2998699999998</v>
      </c>
      <c r="F238" s="58">
        <v>600000</v>
      </c>
      <c r="G238" s="58">
        <v>7923299.8700000001</v>
      </c>
    </row>
    <row r="239" spans="1:7" ht="24.75" customHeight="1" x14ac:dyDescent="0.25">
      <c r="A239" s="115"/>
      <c r="B239" s="80" t="s">
        <v>114</v>
      </c>
      <c r="C239" s="18">
        <f>F239/1000</f>
        <v>0</v>
      </c>
      <c r="D239" s="18">
        <f>G239/1000</f>
        <v>0</v>
      </c>
      <c r="F239" s="63"/>
      <c r="G239" s="63"/>
    </row>
    <row r="240" spans="1:7" ht="107.25" customHeight="1" x14ac:dyDescent="0.25">
      <c r="A240" s="115"/>
      <c r="B240" s="61" t="s">
        <v>125</v>
      </c>
      <c r="C240" s="65" t="s">
        <v>11</v>
      </c>
      <c r="D240" s="65" t="s">
        <v>11</v>
      </c>
      <c r="F240" s="63"/>
      <c r="G240" s="63"/>
    </row>
    <row r="241" spans="1:7" ht="24.6" customHeight="1" x14ac:dyDescent="0.25">
      <c r="A241" s="89" t="s">
        <v>121</v>
      </c>
      <c r="B241" s="80" t="s">
        <v>3</v>
      </c>
      <c r="C241" s="18">
        <f>C242+C253</f>
        <v>36331.17153</v>
      </c>
      <c r="D241" s="18">
        <f>D242+D253</f>
        <v>31472.560379999999</v>
      </c>
      <c r="F241" s="11">
        <f>F242+F243</f>
        <v>36331171.530000001</v>
      </c>
      <c r="G241" s="11">
        <f>G242+G243</f>
        <v>31472560.379999999</v>
      </c>
    </row>
    <row r="242" spans="1:7" ht="22.9" customHeight="1" x14ac:dyDescent="0.25">
      <c r="A242" s="90"/>
      <c r="B242" s="80" t="s">
        <v>122</v>
      </c>
      <c r="C242" s="64">
        <f>F242/1000</f>
        <v>36331.17153</v>
      </c>
      <c r="D242" s="64">
        <f>G242/1000</f>
        <v>31472.560379999999</v>
      </c>
      <c r="F242" s="54">
        <v>36331171.530000001</v>
      </c>
      <c r="G242" s="11">
        <v>31472560.379999999</v>
      </c>
    </row>
    <row r="243" spans="1:7" ht="24.6" customHeight="1" thickBot="1" x14ac:dyDescent="0.3">
      <c r="A243" s="90"/>
      <c r="B243" s="80" t="s">
        <v>123</v>
      </c>
      <c r="C243" s="64">
        <f>F243/1000</f>
        <v>0</v>
      </c>
      <c r="D243" s="64">
        <f>G243/1000</f>
        <v>0</v>
      </c>
      <c r="F243" s="55">
        <v>0</v>
      </c>
      <c r="G243" s="11">
        <v>0</v>
      </c>
    </row>
    <row r="244" spans="1:7" ht="48.6" customHeight="1" x14ac:dyDescent="0.25">
      <c r="A244" s="91"/>
      <c r="B244" s="80" t="s">
        <v>120</v>
      </c>
      <c r="C244" s="79">
        <v>4.9000000000000004</v>
      </c>
      <c r="D244" s="79">
        <v>4.9000000000000004</v>
      </c>
      <c r="F244" s="63"/>
      <c r="G244" s="63"/>
    </row>
    <row r="245" spans="1:7" ht="19.149999999999999" customHeight="1" x14ac:dyDescent="0.25">
      <c r="A245" s="89" t="s">
        <v>124</v>
      </c>
      <c r="B245" s="80" t="s">
        <v>3</v>
      </c>
      <c r="C245" s="18"/>
      <c r="D245" s="18">
        <f>D246+D257</f>
        <v>500</v>
      </c>
      <c r="F245" s="11">
        <f>F246+F247</f>
        <v>0</v>
      </c>
      <c r="G245" s="11">
        <f>G246+G247</f>
        <v>500000</v>
      </c>
    </row>
    <row r="246" spans="1:7" ht="17.45" customHeight="1" x14ac:dyDescent="0.25">
      <c r="A246" s="90"/>
      <c r="B246" s="80" t="s">
        <v>122</v>
      </c>
      <c r="C246" s="64">
        <f>F246/1000</f>
        <v>0</v>
      </c>
      <c r="D246" s="64">
        <f>G246/1000</f>
        <v>500</v>
      </c>
      <c r="F246" s="54">
        <v>0</v>
      </c>
      <c r="G246" s="11">
        <v>500000</v>
      </c>
    </row>
    <row r="247" spans="1:7" ht="17.45" customHeight="1" thickBot="1" x14ac:dyDescent="0.3">
      <c r="A247" s="90"/>
      <c r="B247" s="80" t="s">
        <v>5</v>
      </c>
      <c r="C247" s="64">
        <f>F247/1000</f>
        <v>0</v>
      </c>
      <c r="D247" s="64">
        <f>G247/1000</f>
        <v>0</v>
      </c>
      <c r="F247" s="55">
        <v>0</v>
      </c>
      <c r="G247" s="11">
        <v>0</v>
      </c>
    </row>
    <row r="248" spans="1:7" ht="48.6" customHeight="1" x14ac:dyDescent="0.25">
      <c r="A248" s="91"/>
      <c r="B248" s="73" t="s">
        <v>126</v>
      </c>
      <c r="C248" s="65">
        <v>0</v>
      </c>
      <c r="D248" s="77">
        <v>55</v>
      </c>
      <c r="F248" s="63"/>
      <c r="G248" s="63"/>
    </row>
    <row r="249" spans="1:7" ht="48.6" customHeight="1" x14ac:dyDescent="0.25">
      <c r="F249" s="63"/>
      <c r="G249" s="63"/>
    </row>
    <row r="250" spans="1:7" ht="48.6" customHeight="1" x14ac:dyDescent="0.25">
      <c r="A250" s="59" t="s">
        <v>139</v>
      </c>
      <c r="B250" s="59"/>
      <c r="C250" s="60" t="s">
        <v>140</v>
      </c>
      <c r="D250" s="59"/>
      <c r="F250" s="63"/>
      <c r="G250" s="63"/>
    </row>
    <row r="251" spans="1:7" ht="48.6" customHeight="1" x14ac:dyDescent="0.25">
      <c r="F251" s="63"/>
      <c r="G251" s="63"/>
    </row>
    <row r="252" spans="1:7" ht="48.6" customHeight="1" x14ac:dyDescent="0.25">
      <c r="F252" s="63"/>
      <c r="G252" s="63"/>
    </row>
    <row r="253" spans="1:7" ht="31.5" customHeight="1" x14ac:dyDescent="0.25"/>
    <row r="254" spans="1:7" s="59" customFormat="1" x14ac:dyDescent="0.25">
      <c r="A254" s="28"/>
      <c r="B254" s="28"/>
      <c r="C254" s="28"/>
      <c r="D254" s="28"/>
    </row>
  </sheetData>
  <mergeCells count="53">
    <mergeCell ref="B235:B236"/>
    <mergeCell ref="C235:C236"/>
    <mergeCell ref="D235:D236"/>
    <mergeCell ref="A245:A248"/>
    <mergeCell ref="A241:A244"/>
    <mergeCell ref="A237:A240"/>
    <mergeCell ref="A232:A236"/>
    <mergeCell ref="A7:A13"/>
    <mergeCell ref="A216:A218"/>
    <mergeCell ref="A212:A214"/>
    <mergeCell ref="A192:A194"/>
    <mergeCell ref="A196:A198"/>
    <mergeCell ref="A200:A202"/>
    <mergeCell ref="A204:A206"/>
    <mergeCell ref="A208:A210"/>
    <mergeCell ref="A105:A107"/>
    <mergeCell ref="A109:A111"/>
    <mergeCell ref="A117:A123"/>
    <mergeCell ref="A144:A146"/>
    <mergeCell ref="A153:A155"/>
    <mergeCell ref="A150:A152"/>
    <mergeCell ref="A129:A132"/>
    <mergeCell ref="A89:A95"/>
    <mergeCell ref="C1:D1"/>
    <mergeCell ref="A84:A86"/>
    <mergeCell ref="A76:A78"/>
    <mergeCell ref="A80:A82"/>
    <mergeCell ref="A51:A57"/>
    <mergeCell ref="A64:A66"/>
    <mergeCell ref="A72:A74"/>
    <mergeCell ref="A14:A20"/>
    <mergeCell ref="A41:A43"/>
    <mergeCell ref="A37:A39"/>
    <mergeCell ref="A28:A30"/>
    <mergeCell ref="A4:A5"/>
    <mergeCell ref="A46:A50"/>
    <mergeCell ref="B4:B5"/>
    <mergeCell ref="A2:D2"/>
    <mergeCell ref="C4:D4"/>
    <mergeCell ref="A97:A99"/>
    <mergeCell ref="A101:A103"/>
    <mergeCell ref="A228:A231"/>
    <mergeCell ref="A188:A190"/>
    <mergeCell ref="A164:A166"/>
    <mergeCell ref="A172:A174"/>
    <mergeCell ref="A176:A178"/>
    <mergeCell ref="A180:A182"/>
    <mergeCell ref="A184:A186"/>
    <mergeCell ref="A224:A226"/>
    <mergeCell ref="A220:A222"/>
    <mergeCell ref="A113:A116"/>
    <mergeCell ref="A159:A161"/>
    <mergeCell ref="A141:A143"/>
  </mergeCells>
  <pageMargins left="0.70866141732283472" right="0.51181102362204722" top="0.43307086614173229" bottom="0.43307086614173229" header="0.31496062992125984" footer="0.31496062992125984"/>
  <pageSetup paperSize="9" scale="55" fitToHeight="8" orientation="portrait" r:id="rId1"/>
  <rowBreaks count="1" manualBreakCount="1">
    <brk id="5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Кудрявцева Татьяна Николаевна</cp:lastModifiedBy>
  <cp:lastPrinted>2024-03-28T10:39:43Z</cp:lastPrinted>
  <dcterms:created xsi:type="dcterms:W3CDTF">2020-01-22T05:09:04Z</dcterms:created>
  <dcterms:modified xsi:type="dcterms:W3CDTF">2024-03-28T10:39:55Z</dcterms:modified>
</cp:coreProperties>
</file>