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!Пост.№1026-па от 15.03.2024_ООС\"/>
    </mc:Choice>
  </mc:AlternateContent>
  <bookViews>
    <workbookView xWindow="0" yWindow="0" windowWidth="24000" windowHeight="9600"/>
  </bookViews>
  <sheets>
    <sheet name="ресур. обесп." sheetId="1" r:id="rId1"/>
  </sheets>
  <definedNames>
    <definedName name="_xlnm.Print_Titles" localSheetId="0">'ресур. обесп.'!$6:$7</definedName>
    <definedName name="_xlnm.Print_Area" localSheetId="0">'ресур. обесп.'!$A$1:$K$52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2" i="1"/>
  <c r="G29" i="1"/>
  <c r="G30" i="1"/>
  <c r="G31" i="1"/>
  <c r="G33" i="1"/>
  <c r="E29" i="1"/>
  <c r="E32" i="1"/>
  <c r="F26" i="1" l="1"/>
  <c r="E26" i="1"/>
  <c r="F23" i="1"/>
  <c r="E13" i="1"/>
  <c r="E23" i="1"/>
  <c r="F9" i="1" l="1"/>
  <c r="E9" i="1"/>
  <c r="F44" i="1"/>
  <c r="E44" i="1"/>
  <c r="G48" i="1"/>
  <c r="F15" i="1"/>
  <c r="E15" i="1"/>
  <c r="F41" i="1"/>
  <c r="E41" i="1"/>
  <c r="F39" i="1"/>
  <c r="E39" i="1"/>
  <c r="F13" i="1"/>
  <c r="E17" i="1"/>
  <c r="F24" i="1"/>
  <c r="E24" i="1"/>
  <c r="G27" i="1"/>
  <c r="F25" i="1"/>
  <c r="E25" i="1"/>
  <c r="E12" i="1" l="1"/>
  <c r="E11" i="1"/>
  <c r="F12" i="1"/>
  <c r="F11" i="1" s="1"/>
  <c r="G22" i="1"/>
  <c r="G21" i="1"/>
  <c r="F17" i="1"/>
  <c r="E14" i="1" l="1"/>
  <c r="G37" i="1"/>
  <c r="G35" i="1"/>
  <c r="G36" i="1"/>
  <c r="G24" i="1" l="1"/>
  <c r="F14" i="1" l="1"/>
  <c r="G23" i="1"/>
  <c r="G42" i="1" l="1"/>
  <c r="D45" i="1" l="1"/>
  <c r="G46" i="1" l="1"/>
  <c r="G47" i="1"/>
  <c r="G45" i="1"/>
  <c r="G18" i="1"/>
  <c r="F10" i="1"/>
  <c r="E10" i="1" l="1"/>
  <c r="G39" i="1"/>
  <c r="G10" i="1" l="1"/>
  <c r="D12" i="1"/>
  <c r="G43" i="1" l="1"/>
  <c r="E8" i="1" l="1"/>
  <c r="G14" i="1"/>
  <c r="F8" i="1" l="1"/>
  <c r="G12" i="1"/>
  <c r="G11" i="1"/>
  <c r="G40" i="1"/>
  <c r="G8" i="1" l="1"/>
  <c r="G9" i="1"/>
  <c r="G44" i="1" l="1"/>
  <c r="G15" i="1" l="1"/>
  <c r="G16" i="1"/>
  <c r="G20" i="1" l="1"/>
  <c r="G41" i="1" l="1"/>
  <c r="D46" i="1" l="1"/>
  <c r="D42" i="1" l="1"/>
  <c r="D44" i="1"/>
  <c r="D9" i="1"/>
  <c r="D39" i="1"/>
</calcChain>
</file>

<file path=xl/sharedStrings.xml><?xml version="1.0" encoding="utf-8"?>
<sst xmlns="http://schemas.openxmlformats.org/spreadsheetml/2006/main" count="192" uniqueCount="101">
  <si>
    <t>№ п/п</t>
  </si>
  <si>
    <t>Источник финансирования</t>
  </si>
  <si>
    <t>Наименование показателя объема мероприятия, единица измерения</t>
  </si>
  <si>
    <t>Обоснование причин отклонения (при наличии)</t>
  </si>
  <si>
    <t>*</t>
  </si>
  <si>
    <t>2.</t>
  </si>
  <si>
    <t>1.</t>
  </si>
  <si>
    <t>2.1.</t>
  </si>
  <si>
    <t>3.</t>
  </si>
  <si>
    <t>3.1.</t>
  </si>
  <si>
    <t>3.2.</t>
  </si>
  <si>
    <t xml:space="preserve">местный бюджет </t>
  </si>
  <si>
    <t>5.</t>
  </si>
  <si>
    <t>5.1.</t>
  </si>
  <si>
    <t>5.2.</t>
  </si>
  <si>
    <t>5.3.</t>
  </si>
  <si>
    <t>1.1.</t>
  </si>
  <si>
    <t>всего</t>
  </si>
  <si>
    <t>Приложение 2</t>
  </si>
  <si>
    <t>к  Отчету о реализации Программы</t>
  </si>
  <si>
    <t xml:space="preserve"> Отчет об исполнении мероприятий муниципальной программы города Усолье-Сибирское                                 </t>
  </si>
  <si>
    <t>Отдел по жизнеобеспечению города комитета по городскому хозяйству  администрации города</t>
  </si>
  <si>
    <t>Основное мероприятие 1.1.                                           Уборка и улучшение санитарного состояния территории города Усолье-Сибирское</t>
  </si>
  <si>
    <t>1.1.1</t>
  </si>
  <si>
    <t>1.1.3</t>
  </si>
  <si>
    <t>Мероприятие 1.1.3. Содержание городских кладбищ</t>
  </si>
  <si>
    <t xml:space="preserve">   местный бюджет  </t>
  </si>
  <si>
    <t>Основное мероприятие 2.1.                                                         Озеленение территории города</t>
  </si>
  <si>
    <t>Основное мероприятие 3.2. Содержание водозаборных скважин</t>
  </si>
  <si>
    <t>МКУ "Служба г. Усолье-Сибирское по вопросам ГОЧС и ПБ"</t>
  </si>
  <si>
    <t>Основное мероприятие 5.1.                                    Опашка и прочистка минерализованной полосы по периметру жилого сектора</t>
  </si>
  <si>
    <t>Основное мероприятие 5.2                                                                              Противопожарная пропаганда (баннеры, листовки, календари, магниты)</t>
  </si>
  <si>
    <t>Количество водозаборных скважин, содержание которых выполнено (ед.)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</si>
  <si>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</si>
  <si>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программы, участники подпрограммы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</si>
  <si>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(%)</t>
  </si>
  <si>
    <t>1.1.2</t>
  </si>
  <si>
    <t>Отдел по благоустройству и экологии города комитета по городскому хозяйству  администрации города</t>
  </si>
  <si>
    <t>Основное мероприятие 1.4. Мероприятия по уничтожению дикорастущих наркосодержащих растений</t>
  </si>
  <si>
    <t xml:space="preserve">Всего </t>
  </si>
  <si>
    <t>областной бюджет</t>
  </si>
  <si>
    <t>местный бюджет</t>
  </si>
  <si>
    <t>Основное мероприятие 1.2. Создание и обслуживание мест (площадок) накопления твердых коммунальных отходов</t>
  </si>
  <si>
    <t>Доля исполненных мероприятий
по уборке и улучшению
санитарного состояния
территории города Усолье-
Сибирское, от запланированных (%)</t>
  </si>
  <si>
    <t>Количество созданных мест (площадок) накопления твердых коммунальных отходов (ед.); Количество
обслуживаемых мест
(площадок) накопления твердых
коммунальных
отходов (ед.); Количество
приобретенных
контейнеров и (или)
бункеров (шт.)</t>
  </si>
  <si>
    <t>Количество обслуживаемых мест (площадок) накопления твердых коммунальных отходов (ед.)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</si>
  <si>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 (%)</t>
  </si>
  <si>
    <t>Протяженность
очищенного русла рек
Шелестиха,
Скипидарка (км.)</t>
  </si>
  <si>
    <t>Основное мероприятие
3.1. Мероприятия по
предотвращению разлива
рек Шелестиха,
Скипидарка</t>
  </si>
  <si>
    <t>Отдел по жизнеобеспечению города комитета по городскому хозяйству администрации города; Отдел по
благоустройству и
экологии комитета по
городскому хозяйству
администрации
города</t>
  </si>
  <si>
    <t>Количество
изготовленной
информации по
противопожарной
пропаганде (шт.)</t>
  </si>
  <si>
    <t xml:space="preserve">Протяженность
минерализованной
полосы, подлежащей
опашке и прочистке (км.)
</t>
  </si>
  <si>
    <t>1.2.</t>
  </si>
  <si>
    <t>Процент исполнения 
(гр 6/гр5*100) 
%</t>
  </si>
  <si>
    <t>Мероприятие 1.1.2 
Сбор, транспортирование и утилизация (захоронение) твердых коммунальных отходов с несанкционированных мест размещения отходов</t>
  </si>
  <si>
    <t>Мероприятие 1.1.1 
Уборка территории города Усолье-Сибирское в период месячника по санитарной очистке и общегородского субботника</t>
  </si>
  <si>
    <t>Мероприятие 1.2.2 
Обслуживание мест (площадок) накопления твердых коммунальных отходов</t>
  </si>
  <si>
    <t>1.4.</t>
  </si>
  <si>
    <t>Основное мероприятие 1.9. 
Проведение лабораторных исследований на территории города Усолье-Сибирское</t>
  </si>
  <si>
    <t>Количество проведенных лабораторных исследований на территории города Усолье-Сибирское (проб)</t>
  </si>
  <si>
    <t xml:space="preserve">«Охрана окружающей среды» на 2019 – 2025 годы </t>
  </si>
  <si>
    <t>Подпрограмма № 1 "Снижение экологической нагрузки на городскую среду города Усолье-Сибирское" на 2019-2025 годы</t>
  </si>
  <si>
    <t>Подпрограмма № 2 «Озеленение территории города и восстановление природных ресурсов» на 2019-2025 годы</t>
  </si>
  <si>
    <t>Подпрограмма № 3 «Развитие водохозяйственного комплекса» на 2019-2025 годы</t>
  </si>
  <si>
    <t>Подпрограмма № 5 «Предотвращение чрезвычайных ситуаций и обеспечение пожарной безопасности» на 2019-2025 годы</t>
  </si>
  <si>
    <t>Мероприятие 1.1.6 
Подбор павших животных на территории города Усолье-Сибирское</t>
  </si>
  <si>
    <t xml:space="preserve"> "Охрана окружающей среды" на 2019-2025 годы за 2023 год                                                      </t>
  </si>
  <si>
    <t>Объем финансирования, предусмотренный на 2023 год, руб.</t>
  </si>
  <si>
    <t>Профинансировано за 2023 год, руб.</t>
  </si>
  <si>
    <t>Плановое значение показателя мероприятия на 2023 год</t>
  </si>
  <si>
    <t>Фактическое значение показателя мероприятия за 2023 год</t>
  </si>
  <si>
    <t>Мероприятие 1.1.7. Ликвидация несанкционированного места размещения строительного мусора (строительных отходов)</t>
  </si>
  <si>
    <t>1.2.2.</t>
  </si>
  <si>
    <t>1.2.1.</t>
  </si>
  <si>
    <t>Отклонение в финансировании в размере 63,04 руб. - экономия по результатам заключенных муниципальных контрактов.</t>
  </si>
  <si>
    <t>Основное мероприятие 1.10. Проектирование, восстановление, содержание полигона для размещения снежных масс</t>
  </si>
  <si>
    <t>Доля исполненных мероприятий по проектированию, восстановлению, содержанию полигона для размещения снежных масс, от запланированных, (%)</t>
  </si>
  <si>
    <t>Отклонение в финансировании в размере 5,54 руб. - экономия по результатам заключенных муниципальных контрактов.</t>
  </si>
  <si>
    <t>Основное мероприятие 5.5. Мероприятия по обеспечению безопасности на водных объектах</t>
  </si>
  <si>
    <t>Основное мероприятие 5.6. Приобретение ранцев противопожарных</t>
  </si>
  <si>
    <t>Количество созданных мест (площадок) накопления твердых коммунальных отходов (ед.), Количество приобретенных контейнеров и (или) бункеров (шт.)</t>
  </si>
  <si>
    <t>70/224</t>
  </si>
  <si>
    <t>70/174/224</t>
  </si>
  <si>
    <t>Отклонение в финансировании в размере 58,32 руб. - экономия по результатам заключенных муниципальных контрактов.</t>
  </si>
  <si>
    <t>Мэр города Усолье-Сибирское                                                                                                                        М.В. Торопкин</t>
  </si>
  <si>
    <t>Отклонение в финансировании в размере           715 023,26 руб. - экономия в результате заключенных муниципальных контрактов.</t>
  </si>
  <si>
    <t>Отклонение в финансировании в размере             260 142,10 руб. - экономия по результатам заключенных муниципальных контрактов.</t>
  </si>
  <si>
    <t>Отклонение в финансировании в размере              48 223,41 руб. - неполное расходование денежных средств связано с невыполнением обязательств Подрядчиком по муниципальному контракту № 314/2023 от 23.05.2023 г. "Оказание услуг по подбору, транспортированию и утилизации (уничтожению) трупов павших бездомных животных на территории города Усолье-Сибирское"</t>
  </si>
  <si>
    <t>Отклонение в финансировании в размере              2 270,09 руб. - экономия по результатам заключенных муниципальных контрактов.</t>
  </si>
  <si>
    <t xml:space="preserve"> Отклонение в финансировании в размере           34 255,69 руб. -  экономия по результатам заключенных муниципальных контрактов.</t>
  </si>
  <si>
    <t>1.1.4.</t>
  </si>
  <si>
    <t>1.1.5.</t>
  </si>
  <si>
    <t>1.3.</t>
  </si>
  <si>
    <t>1.5.</t>
  </si>
  <si>
    <t>5.4.</t>
  </si>
  <si>
    <t>Отклонение в финансировании в размере                   3 512 701,99 руб. - экономия по результатам заключенных муниципальных контрактов.</t>
  </si>
  <si>
    <t>Количество изготовленных и установленных информационных аншлагов (знаков) (шт.)</t>
  </si>
  <si>
    <t>Количество приобретенных ранцев противопожарных (шт.)</t>
  </si>
  <si>
    <t>Мероприятие 1.2.1. Создание мест (площадок) накопления твердых коммунальных отходов и приобретение контейнеров и (или) бункеров, в т.ч.:</t>
  </si>
  <si>
    <t>Создание мест (площадок) накопления твердых коммунальных отходов</t>
  </si>
  <si>
    <t>Приобретение контейнеров и (или) бункеров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</si>
</sst>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49" fontId="10" fillId="0" borderId="0" xfId="0" applyNumberFormat="1" applyFont="1" applyAlignment="1"/>
    <xf numFmtId="0" fontId="1" fillId="0" borderId="0" xfId="0" applyFont="1"/>
    <xf numFmtId="49" fontId="10" fillId="0" borderId="0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4" fontId="1" fillId="0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4" fontId="10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4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8" fillId="0" borderId="0" xfId="0" applyNumberFormat="1" applyFont="1"/>
    <xf numFmtId="4" fontId="10" fillId="0" borderId="0" xfId="0" applyNumberFormat="1" applyFont="1" applyAlignment="1"/>
    <xf numFmtId="4" fontId="10" fillId="0" borderId="0" xfId="0" applyNumberFormat="1" applyFont="1" applyBorder="1" applyAlignment="1">
      <alignment vertical="center" wrapText="1"/>
    </xf>
    <xf numFmtId="4" fontId="1" fillId="0" borderId="0" xfId="0" applyNumberFormat="1" applyFont="1"/>
    <xf numFmtId="4" fontId="6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/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="70" zoomScaleNormal="70" zoomScaleSheetLayoutView="69" workbookViewId="0">
      <selection activeCell="G39" sqref="G39"/>
    </sheetView>
  </sheetViews>
  <sheetFormatPr defaultRowHeight="18.75" x14ac:dyDescent="0.3"/>
  <cols>
    <col min="1" max="1" width="8.42578125" style="6" customWidth="1"/>
    <col min="2" max="2" width="36.42578125" style="6" customWidth="1"/>
    <col min="3" max="3" width="30.5703125" style="6" customWidth="1"/>
    <col min="4" max="4" width="23.42578125" style="6" customWidth="1"/>
    <col min="5" max="6" width="25.28515625" style="7" customWidth="1"/>
    <col min="7" max="7" width="19.42578125" style="7" customWidth="1"/>
    <col min="8" max="8" width="27.140625" style="7" customWidth="1"/>
    <col min="9" max="10" width="17" style="8" customWidth="1"/>
    <col min="11" max="11" width="52.7109375" style="7" customWidth="1"/>
    <col min="12" max="12" width="33.140625" style="58" customWidth="1"/>
    <col min="13" max="16384" width="9.140625" style="6"/>
  </cols>
  <sheetData>
    <row r="1" spans="1:16" ht="24" customHeight="1" x14ac:dyDescent="0.3">
      <c r="K1" s="34" t="s">
        <v>18</v>
      </c>
    </row>
    <row r="2" spans="1:16" ht="21.75" customHeight="1" x14ac:dyDescent="0.35">
      <c r="J2" s="84" t="s">
        <v>19</v>
      </c>
      <c r="K2" s="85"/>
    </row>
    <row r="3" spans="1:16" s="11" customFormat="1" ht="33.75" customHeight="1" x14ac:dyDescent="0.3">
      <c r="A3" s="9"/>
      <c r="B3" s="86" t="s">
        <v>20</v>
      </c>
      <c r="C3" s="86"/>
      <c r="D3" s="86"/>
      <c r="E3" s="86"/>
      <c r="F3" s="86"/>
      <c r="G3" s="86"/>
      <c r="H3" s="86"/>
      <c r="I3" s="86"/>
      <c r="J3" s="86"/>
      <c r="K3" s="86"/>
      <c r="L3" s="59"/>
      <c r="M3" s="10"/>
      <c r="N3" s="10"/>
      <c r="O3" s="10"/>
      <c r="P3" s="10"/>
    </row>
    <row r="4" spans="1:16" s="11" customFormat="1" ht="24" customHeight="1" x14ac:dyDescent="0.3">
      <c r="A4" s="9"/>
      <c r="B4" s="87" t="s">
        <v>66</v>
      </c>
      <c r="C4" s="87"/>
      <c r="D4" s="87"/>
      <c r="E4" s="87"/>
      <c r="F4" s="87"/>
      <c r="G4" s="87"/>
      <c r="H4" s="87"/>
      <c r="I4" s="87"/>
      <c r="J4" s="87"/>
      <c r="K4" s="87"/>
      <c r="L4" s="60"/>
      <c r="M4" s="12"/>
      <c r="N4" s="12"/>
      <c r="O4" s="12"/>
      <c r="P4" s="12"/>
    </row>
    <row r="5" spans="1:16" s="11" customFormat="1" ht="18.7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34"/>
      <c r="L5" s="60"/>
      <c r="M5" s="12"/>
      <c r="N5" s="12"/>
      <c r="O5" s="12"/>
      <c r="P5" s="12"/>
    </row>
    <row r="6" spans="1:16" ht="114.75" customHeight="1" x14ac:dyDescent="0.3">
      <c r="A6" s="15" t="s">
        <v>0</v>
      </c>
      <c r="B6" s="15" t="s">
        <v>33</v>
      </c>
      <c r="C6" s="52" t="s">
        <v>34</v>
      </c>
      <c r="D6" s="15" t="s">
        <v>1</v>
      </c>
      <c r="E6" s="15" t="s">
        <v>67</v>
      </c>
      <c r="F6" s="15" t="s">
        <v>68</v>
      </c>
      <c r="G6" s="15" t="s">
        <v>53</v>
      </c>
      <c r="H6" s="15" t="s">
        <v>2</v>
      </c>
      <c r="I6" s="15" t="s">
        <v>69</v>
      </c>
      <c r="J6" s="15" t="s">
        <v>70</v>
      </c>
      <c r="K6" s="15" t="s">
        <v>3</v>
      </c>
    </row>
    <row r="7" spans="1:16" ht="25.5" customHeight="1" x14ac:dyDescent="0.3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</row>
    <row r="8" spans="1:16" ht="33" customHeight="1" x14ac:dyDescent="0.3">
      <c r="A8" s="88" t="s">
        <v>60</v>
      </c>
      <c r="B8" s="89"/>
      <c r="C8" s="89"/>
      <c r="D8" s="26" t="s">
        <v>39</v>
      </c>
      <c r="E8" s="35">
        <f>E9+E10</f>
        <v>64749165.150000006</v>
      </c>
      <c r="F8" s="35">
        <f>F9+F10</f>
        <v>60176421.710000001</v>
      </c>
      <c r="G8" s="16">
        <f t="shared" ref="G8:G10" si="0">F8/E8*100</f>
        <v>92.937756912530617</v>
      </c>
      <c r="H8" s="16" t="s">
        <v>4</v>
      </c>
      <c r="I8" s="16" t="s">
        <v>4</v>
      </c>
      <c r="J8" s="16" t="s">
        <v>4</v>
      </c>
      <c r="K8" s="16" t="s">
        <v>4</v>
      </c>
    </row>
    <row r="9" spans="1:16" ht="33" customHeight="1" x14ac:dyDescent="0.3">
      <c r="A9" s="89"/>
      <c r="B9" s="89"/>
      <c r="C9" s="89"/>
      <c r="D9" s="15" t="str">
        <f>$D$15</f>
        <v xml:space="preserve">местный бюджет </v>
      </c>
      <c r="E9" s="16">
        <f>E12+E39+E41+E44</f>
        <v>34187065.150000006</v>
      </c>
      <c r="F9" s="16">
        <f>F12+F39+F41+F44</f>
        <v>29614443.07</v>
      </c>
      <c r="G9" s="16">
        <f t="shared" si="0"/>
        <v>86.624701301685135</v>
      </c>
      <c r="H9" s="16" t="s">
        <v>4</v>
      </c>
      <c r="I9" s="16" t="s">
        <v>4</v>
      </c>
      <c r="J9" s="16" t="s">
        <v>4</v>
      </c>
      <c r="K9" s="16" t="s">
        <v>4</v>
      </c>
    </row>
    <row r="10" spans="1:16" ht="33" customHeight="1" x14ac:dyDescent="0.3">
      <c r="A10" s="89"/>
      <c r="B10" s="89"/>
      <c r="C10" s="89"/>
      <c r="D10" s="15" t="s">
        <v>40</v>
      </c>
      <c r="E10" s="16">
        <f>E13</f>
        <v>30562100</v>
      </c>
      <c r="F10" s="16">
        <f>F13</f>
        <v>30561978.640000001</v>
      </c>
      <c r="G10" s="16">
        <f t="shared" si="0"/>
        <v>99.999602906868319</v>
      </c>
      <c r="H10" s="16" t="s">
        <v>4</v>
      </c>
      <c r="I10" s="16" t="s">
        <v>4</v>
      </c>
      <c r="J10" s="16" t="s">
        <v>4</v>
      </c>
      <c r="K10" s="16" t="s">
        <v>4</v>
      </c>
    </row>
    <row r="11" spans="1:16" ht="33" customHeight="1" x14ac:dyDescent="0.3">
      <c r="A11" s="90" t="s">
        <v>6</v>
      </c>
      <c r="B11" s="88" t="s">
        <v>61</v>
      </c>
      <c r="C11" s="89"/>
      <c r="D11" s="26" t="s">
        <v>39</v>
      </c>
      <c r="E11" s="16">
        <f>E12+E13</f>
        <v>53686787.200000003</v>
      </c>
      <c r="F11" s="16">
        <f>F12+F13</f>
        <v>52661001.439999998</v>
      </c>
      <c r="G11" s="16">
        <f>F11/E11*100</f>
        <v>98.089314310840322</v>
      </c>
      <c r="H11" s="16" t="s">
        <v>4</v>
      </c>
      <c r="I11" s="16" t="s">
        <v>4</v>
      </c>
      <c r="J11" s="16" t="s">
        <v>4</v>
      </c>
      <c r="K11" s="16" t="s">
        <v>4</v>
      </c>
    </row>
    <row r="12" spans="1:16" s="17" customFormat="1" ht="36" customHeight="1" x14ac:dyDescent="0.3">
      <c r="A12" s="89"/>
      <c r="B12" s="89"/>
      <c r="C12" s="89"/>
      <c r="D12" s="15" t="str">
        <f>$D$15</f>
        <v xml:space="preserve">местный бюджет </v>
      </c>
      <c r="E12" s="16">
        <f>E15+E24+E36+E37+E38</f>
        <v>23124687.199999999</v>
      </c>
      <c r="F12" s="16">
        <f>F15+F24+F36+F37+F38</f>
        <v>22099022.800000001</v>
      </c>
      <c r="G12" s="16">
        <f>F12/E12*100</f>
        <v>95.564634491574878</v>
      </c>
      <c r="H12" s="16" t="s">
        <v>4</v>
      </c>
      <c r="I12" s="16" t="s">
        <v>4</v>
      </c>
      <c r="J12" s="16" t="s">
        <v>4</v>
      </c>
      <c r="K12" s="16" t="s">
        <v>4</v>
      </c>
      <c r="L12" s="61"/>
    </row>
    <row r="13" spans="1:16" s="17" customFormat="1" ht="37.5" customHeight="1" x14ac:dyDescent="0.3">
      <c r="A13" s="89"/>
      <c r="B13" s="89"/>
      <c r="C13" s="89"/>
      <c r="D13" s="15" t="s">
        <v>40</v>
      </c>
      <c r="E13" s="16">
        <f>E19+E28</f>
        <v>30562100</v>
      </c>
      <c r="F13" s="16">
        <f>F19+F28</f>
        <v>30561978.640000001</v>
      </c>
      <c r="G13" s="16">
        <v>99.99</v>
      </c>
      <c r="H13" s="16" t="s">
        <v>4</v>
      </c>
      <c r="I13" s="16" t="s">
        <v>4</v>
      </c>
      <c r="J13" s="16" t="s">
        <v>4</v>
      </c>
      <c r="K13" s="16" t="s">
        <v>4</v>
      </c>
      <c r="L13" s="61"/>
    </row>
    <row r="14" spans="1:16" s="17" customFormat="1" ht="55.5" customHeight="1" x14ac:dyDescent="0.25">
      <c r="A14" s="93" t="s">
        <v>16</v>
      </c>
      <c r="B14" s="94" t="s">
        <v>22</v>
      </c>
      <c r="C14" s="94" t="s">
        <v>37</v>
      </c>
      <c r="D14" s="47" t="s">
        <v>17</v>
      </c>
      <c r="E14" s="18">
        <f>E15</f>
        <v>13300007.880000001</v>
      </c>
      <c r="F14" s="18">
        <f>F15</f>
        <v>12276619.109999999</v>
      </c>
      <c r="G14" s="18">
        <f>F14/E14*100</f>
        <v>92.305352152919156</v>
      </c>
      <c r="H14" s="65" t="s">
        <v>43</v>
      </c>
      <c r="I14" s="68">
        <v>100</v>
      </c>
      <c r="J14" s="68">
        <v>100</v>
      </c>
      <c r="K14" s="91" t="s">
        <v>4</v>
      </c>
      <c r="L14" s="62"/>
    </row>
    <row r="15" spans="1:16" ht="60.75" customHeight="1" x14ac:dyDescent="0.3">
      <c r="A15" s="89"/>
      <c r="B15" s="89"/>
      <c r="C15" s="89"/>
      <c r="D15" s="45" t="s">
        <v>11</v>
      </c>
      <c r="E15" s="18">
        <f>E16+E18+E20+E21+E22</f>
        <v>13300007.880000001</v>
      </c>
      <c r="F15" s="18">
        <f>F16+F18+F20+F21+F22</f>
        <v>12276619.109999999</v>
      </c>
      <c r="G15" s="18">
        <f>F15/E15*100</f>
        <v>92.305352152919156</v>
      </c>
      <c r="H15" s="66"/>
      <c r="I15" s="69"/>
      <c r="J15" s="69"/>
      <c r="K15" s="92"/>
    </row>
    <row r="16" spans="1:16" ht="138" customHeight="1" x14ac:dyDescent="0.3">
      <c r="A16" s="48" t="s">
        <v>23</v>
      </c>
      <c r="B16" s="45" t="s">
        <v>55</v>
      </c>
      <c r="C16" s="45" t="s">
        <v>37</v>
      </c>
      <c r="D16" s="45" t="s">
        <v>11</v>
      </c>
      <c r="E16" s="18">
        <v>1683750.67</v>
      </c>
      <c r="F16" s="18">
        <v>1423608.57</v>
      </c>
      <c r="G16" s="18">
        <f>F16/E16*100</f>
        <v>84.549844306817718</v>
      </c>
      <c r="H16" s="66"/>
      <c r="I16" s="69"/>
      <c r="J16" s="69"/>
      <c r="K16" s="46" t="s">
        <v>86</v>
      </c>
    </row>
    <row r="17" spans="1:11" ht="43.5" customHeight="1" x14ac:dyDescent="0.3">
      <c r="A17" s="95" t="s">
        <v>36</v>
      </c>
      <c r="B17" s="73" t="s">
        <v>54</v>
      </c>
      <c r="C17" s="73" t="s">
        <v>37</v>
      </c>
      <c r="D17" s="47" t="s">
        <v>17</v>
      </c>
      <c r="E17" s="18">
        <f>E18+E19</f>
        <v>15325291.65</v>
      </c>
      <c r="F17" s="18">
        <f>F18+F19</f>
        <v>15325233.33</v>
      </c>
      <c r="G17" s="18">
        <v>99.99</v>
      </c>
      <c r="H17" s="66"/>
      <c r="I17" s="69"/>
      <c r="J17" s="69"/>
      <c r="K17" s="96" t="s">
        <v>83</v>
      </c>
    </row>
    <row r="18" spans="1:11" ht="50.25" customHeight="1" x14ac:dyDescent="0.3">
      <c r="A18" s="76"/>
      <c r="B18" s="76"/>
      <c r="C18" s="76"/>
      <c r="D18" s="45" t="s">
        <v>11</v>
      </c>
      <c r="E18" s="18">
        <v>3125791.65</v>
      </c>
      <c r="F18" s="18">
        <v>3125791.65</v>
      </c>
      <c r="G18" s="18">
        <f t="shared" ref="G18" si="1">F18/E18*100</f>
        <v>100</v>
      </c>
      <c r="H18" s="66"/>
      <c r="I18" s="69"/>
      <c r="J18" s="69"/>
      <c r="K18" s="97"/>
    </row>
    <row r="19" spans="1:11" ht="54" customHeight="1" x14ac:dyDescent="0.3">
      <c r="A19" s="75"/>
      <c r="B19" s="75"/>
      <c r="C19" s="75"/>
      <c r="D19" s="50" t="s">
        <v>40</v>
      </c>
      <c r="E19" s="18">
        <v>12199500</v>
      </c>
      <c r="F19" s="18">
        <v>12199441.68</v>
      </c>
      <c r="G19" s="18">
        <v>99.99</v>
      </c>
      <c r="H19" s="66"/>
      <c r="I19" s="69"/>
      <c r="J19" s="69"/>
      <c r="K19" s="98"/>
    </row>
    <row r="20" spans="1:11" ht="124.5" customHeight="1" x14ac:dyDescent="0.3">
      <c r="A20" s="48" t="s">
        <v>24</v>
      </c>
      <c r="B20" s="49" t="s">
        <v>25</v>
      </c>
      <c r="C20" s="45" t="s">
        <v>37</v>
      </c>
      <c r="D20" s="45" t="s">
        <v>11</v>
      </c>
      <c r="E20" s="18">
        <v>7813580.9000000004</v>
      </c>
      <c r="F20" s="18">
        <v>7098557.6399999997</v>
      </c>
      <c r="G20" s="18">
        <f>F20/E20*100</f>
        <v>90.848968364812094</v>
      </c>
      <c r="H20" s="66"/>
      <c r="I20" s="69"/>
      <c r="J20" s="69"/>
      <c r="K20" s="46" t="s">
        <v>85</v>
      </c>
    </row>
    <row r="21" spans="1:11" ht="192.75" customHeight="1" x14ac:dyDescent="0.3">
      <c r="A21" s="48" t="s">
        <v>90</v>
      </c>
      <c r="B21" s="45" t="s">
        <v>65</v>
      </c>
      <c r="C21" s="45" t="s">
        <v>37</v>
      </c>
      <c r="D21" s="45" t="s">
        <v>11</v>
      </c>
      <c r="E21" s="19">
        <v>76923.41</v>
      </c>
      <c r="F21" s="18">
        <v>28700</v>
      </c>
      <c r="G21" s="18">
        <f>F21/E21*100</f>
        <v>37.309838448399518</v>
      </c>
      <c r="H21" s="66"/>
      <c r="I21" s="69"/>
      <c r="J21" s="69"/>
      <c r="K21" s="46" t="s">
        <v>87</v>
      </c>
    </row>
    <row r="22" spans="1:11" ht="126.75" customHeight="1" x14ac:dyDescent="0.3">
      <c r="A22" s="51" t="s">
        <v>91</v>
      </c>
      <c r="B22" s="50" t="s">
        <v>71</v>
      </c>
      <c r="C22" s="50" t="s">
        <v>37</v>
      </c>
      <c r="D22" s="50" t="s">
        <v>11</v>
      </c>
      <c r="E22" s="19">
        <v>599961.25</v>
      </c>
      <c r="F22" s="18">
        <v>599961.25</v>
      </c>
      <c r="G22" s="18">
        <f>F22/E22*100</f>
        <v>100</v>
      </c>
      <c r="H22" s="67"/>
      <c r="I22" s="67"/>
      <c r="J22" s="67"/>
      <c r="K22" s="57" t="s">
        <v>4</v>
      </c>
    </row>
    <row r="23" spans="1:11" ht="71.25" customHeight="1" x14ac:dyDescent="0.3">
      <c r="A23" s="77" t="s">
        <v>52</v>
      </c>
      <c r="B23" s="73" t="s">
        <v>42</v>
      </c>
      <c r="C23" s="73" t="s">
        <v>37</v>
      </c>
      <c r="D23" s="38" t="s">
        <v>17</v>
      </c>
      <c r="E23" s="18">
        <f>E24+E25</f>
        <v>26455755.41</v>
      </c>
      <c r="F23" s="18">
        <f>F24+F25</f>
        <v>26453422.280000001</v>
      </c>
      <c r="G23" s="18">
        <f>F23/E23*100</f>
        <v>99.991181011602805</v>
      </c>
      <c r="H23" s="70" t="s">
        <v>44</v>
      </c>
      <c r="I23" s="73" t="s">
        <v>82</v>
      </c>
      <c r="J23" s="73" t="s">
        <v>82</v>
      </c>
      <c r="K23" s="73" t="s">
        <v>4</v>
      </c>
    </row>
    <row r="24" spans="1:11" ht="112.5" customHeight="1" x14ac:dyDescent="0.3">
      <c r="A24" s="78"/>
      <c r="B24" s="74"/>
      <c r="C24" s="74"/>
      <c r="D24" s="38" t="s">
        <v>41</v>
      </c>
      <c r="E24" s="18">
        <f>E27+E35</f>
        <v>8093155.4100000001</v>
      </c>
      <c r="F24" s="18">
        <f>F27+F35</f>
        <v>8090885.3200000003</v>
      </c>
      <c r="G24" s="18">
        <f t="shared" ref="G24:G33" si="2">F24/E24*100</f>
        <v>99.971950495387802</v>
      </c>
      <c r="H24" s="71"/>
      <c r="I24" s="74"/>
      <c r="J24" s="74"/>
      <c r="K24" s="74"/>
    </row>
    <row r="25" spans="1:11" ht="108.75" customHeight="1" x14ac:dyDescent="0.3">
      <c r="A25" s="75"/>
      <c r="B25" s="75"/>
      <c r="C25" s="75"/>
      <c r="D25" s="53" t="s">
        <v>40</v>
      </c>
      <c r="E25" s="18">
        <f>E28</f>
        <v>18362600</v>
      </c>
      <c r="F25" s="18">
        <f>F28</f>
        <v>18362536.960000001</v>
      </c>
      <c r="G25" s="18">
        <v>99.99</v>
      </c>
      <c r="H25" s="72"/>
      <c r="I25" s="75"/>
      <c r="J25" s="75"/>
      <c r="K25" s="75"/>
    </row>
    <row r="26" spans="1:11" ht="39" customHeight="1" x14ac:dyDescent="0.3">
      <c r="A26" s="79" t="s">
        <v>73</v>
      </c>
      <c r="B26" s="82" t="s">
        <v>98</v>
      </c>
      <c r="C26" s="73" t="s">
        <v>37</v>
      </c>
      <c r="D26" s="53" t="s">
        <v>39</v>
      </c>
      <c r="E26" s="18">
        <f>E27+E28</f>
        <v>20824248.02</v>
      </c>
      <c r="F26" s="18">
        <f>F27+F28</f>
        <v>20824184.98</v>
      </c>
      <c r="G26" s="18">
        <v>99.99</v>
      </c>
      <c r="H26" s="73" t="s">
        <v>80</v>
      </c>
      <c r="I26" s="73" t="s">
        <v>81</v>
      </c>
      <c r="J26" s="73" t="s">
        <v>81</v>
      </c>
      <c r="K26" s="96" t="s">
        <v>74</v>
      </c>
    </row>
    <row r="27" spans="1:11" ht="44.25" customHeight="1" x14ac:dyDescent="0.3">
      <c r="A27" s="80"/>
      <c r="B27" s="83"/>
      <c r="C27" s="102"/>
      <c r="D27" s="53" t="s">
        <v>11</v>
      </c>
      <c r="E27" s="18">
        <v>2461648.02</v>
      </c>
      <c r="F27" s="18">
        <v>2461648.02</v>
      </c>
      <c r="G27" s="18">
        <f t="shared" si="2"/>
        <v>100</v>
      </c>
      <c r="H27" s="102"/>
      <c r="I27" s="102"/>
      <c r="J27" s="102"/>
      <c r="K27" s="114"/>
    </row>
    <row r="28" spans="1:11" ht="43.5" customHeight="1" x14ac:dyDescent="0.3">
      <c r="A28" s="81"/>
      <c r="B28" s="83"/>
      <c r="C28" s="102"/>
      <c r="D28" s="53" t="s">
        <v>40</v>
      </c>
      <c r="E28" s="18">
        <v>18362600</v>
      </c>
      <c r="F28" s="18">
        <v>18362536.960000001</v>
      </c>
      <c r="G28" s="18">
        <v>99.99</v>
      </c>
      <c r="H28" s="102"/>
      <c r="I28" s="75"/>
      <c r="J28" s="75"/>
      <c r="K28" s="98"/>
    </row>
    <row r="29" spans="1:11" ht="32.25" customHeight="1" x14ac:dyDescent="0.3">
      <c r="A29" s="108"/>
      <c r="B29" s="105" t="s">
        <v>99</v>
      </c>
      <c r="C29" s="103"/>
      <c r="D29" s="63" t="s">
        <v>39</v>
      </c>
      <c r="E29" s="18">
        <f>E30+E31</f>
        <v>17944184.98</v>
      </c>
      <c r="F29" s="18">
        <f>F30+F31</f>
        <v>17944184.98</v>
      </c>
      <c r="G29" s="18">
        <f t="shared" si="2"/>
        <v>100</v>
      </c>
      <c r="H29" s="102"/>
      <c r="I29" s="111">
        <v>70</v>
      </c>
      <c r="J29" s="111">
        <v>70</v>
      </c>
      <c r="K29" s="111" t="s">
        <v>4</v>
      </c>
    </row>
    <row r="30" spans="1:11" ht="38.25" customHeight="1" x14ac:dyDescent="0.3">
      <c r="A30" s="109"/>
      <c r="B30" s="106"/>
      <c r="C30" s="103"/>
      <c r="D30" s="63" t="s">
        <v>11</v>
      </c>
      <c r="E30" s="18">
        <v>1973953.99</v>
      </c>
      <c r="F30" s="18">
        <v>1973953.99</v>
      </c>
      <c r="G30" s="18">
        <f t="shared" si="2"/>
        <v>100</v>
      </c>
      <c r="H30" s="102"/>
      <c r="I30" s="112"/>
      <c r="J30" s="112"/>
      <c r="K30" s="112"/>
    </row>
    <row r="31" spans="1:11" ht="35.25" customHeight="1" x14ac:dyDescent="0.3">
      <c r="A31" s="109"/>
      <c r="B31" s="106"/>
      <c r="C31" s="103"/>
      <c r="D31" s="63" t="s">
        <v>40</v>
      </c>
      <c r="E31" s="18">
        <v>15970230.99</v>
      </c>
      <c r="F31" s="18">
        <v>15970230.99</v>
      </c>
      <c r="G31" s="18">
        <f t="shared" si="2"/>
        <v>100</v>
      </c>
      <c r="H31" s="102"/>
      <c r="I31" s="113"/>
      <c r="J31" s="113"/>
      <c r="K31" s="112"/>
    </row>
    <row r="32" spans="1:11" ht="41.25" customHeight="1" x14ac:dyDescent="0.3">
      <c r="A32" s="109"/>
      <c r="B32" s="106" t="s">
        <v>100</v>
      </c>
      <c r="C32" s="103"/>
      <c r="D32" s="63" t="s">
        <v>39</v>
      </c>
      <c r="E32" s="18">
        <f>E33+E34</f>
        <v>2880063.04</v>
      </c>
      <c r="F32" s="18">
        <f>F33+F34</f>
        <v>2880000</v>
      </c>
      <c r="G32" s="18">
        <v>99.99</v>
      </c>
      <c r="H32" s="102"/>
      <c r="I32" s="111">
        <v>224</v>
      </c>
      <c r="J32" s="111">
        <v>224</v>
      </c>
      <c r="K32" s="112"/>
    </row>
    <row r="33" spans="1:11" ht="46.5" customHeight="1" x14ac:dyDescent="0.3">
      <c r="A33" s="109"/>
      <c r="B33" s="106"/>
      <c r="C33" s="103"/>
      <c r="D33" s="63" t="s">
        <v>11</v>
      </c>
      <c r="E33" s="18">
        <v>487694.03</v>
      </c>
      <c r="F33" s="18">
        <v>487694.03</v>
      </c>
      <c r="G33" s="18">
        <f t="shared" si="2"/>
        <v>100</v>
      </c>
      <c r="H33" s="102"/>
      <c r="I33" s="112"/>
      <c r="J33" s="112"/>
      <c r="K33" s="112"/>
    </row>
    <row r="34" spans="1:11" ht="50.25" customHeight="1" x14ac:dyDescent="0.3">
      <c r="A34" s="110"/>
      <c r="B34" s="107"/>
      <c r="C34" s="104"/>
      <c r="D34" s="63" t="s">
        <v>40</v>
      </c>
      <c r="E34" s="18">
        <v>2392369.0099999998</v>
      </c>
      <c r="F34" s="18">
        <v>2392305.9700000002</v>
      </c>
      <c r="G34" s="18">
        <v>99.99</v>
      </c>
      <c r="H34" s="75"/>
      <c r="I34" s="113"/>
      <c r="J34" s="113"/>
      <c r="K34" s="113"/>
    </row>
    <row r="35" spans="1:11" ht="138.75" customHeight="1" x14ac:dyDescent="0.3">
      <c r="A35" s="42" t="s">
        <v>72</v>
      </c>
      <c r="B35" s="64" t="s">
        <v>56</v>
      </c>
      <c r="C35" s="38" t="s">
        <v>37</v>
      </c>
      <c r="D35" s="38" t="s">
        <v>26</v>
      </c>
      <c r="E35" s="18">
        <v>5631507.3899999997</v>
      </c>
      <c r="F35" s="18">
        <v>5629237.2999999998</v>
      </c>
      <c r="G35" s="18">
        <f t="shared" ref="G35" si="3">F35/E35*100</f>
        <v>99.959689478450642</v>
      </c>
      <c r="H35" s="38" t="s">
        <v>45</v>
      </c>
      <c r="I35" s="38">
        <v>174</v>
      </c>
      <c r="J35" s="38">
        <v>174</v>
      </c>
      <c r="K35" s="43" t="s">
        <v>88</v>
      </c>
    </row>
    <row r="36" spans="1:11" ht="181.5" customHeight="1" x14ac:dyDescent="0.3">
      <c r="A36" s="42" t="s">
        <v>92</v>
      </c>
      <c r="B36" s="38" t="s">
        <v>38</v>
      </c>
      <c r="C36" s="38" t="s">
        <v>37</v>
      </c>
      <c r="D36" s="38" t="s">
        <v>11</v>
      </c>
      <c r="E36" s="18">
        <v>137000</v>
      </c>
      <c r="F36" s="18">
        <v>137000</v>
      </c>
      <c r="G36" s="18">
        <f>F36/E36*100</f>
        <v>100</v>
      </c>
      <c r="H36" s="38" t="s">
        <v>46</v>
      </c>
      <c r="I36" s="38">
        <v>100</v>
      </c>
      <c r="J36" s="38">
        <v>100</v>
      </c>
      <c r="K36" s="38" t="s">
        <v>4</v>
      </c>
    </row>
    <row r="37" spans="1:11" ht="150" customHeight="1" x14ac:dyDescent="0.3">
      <c r="A37" s="42" t="s">
        <v>57</v>
      </c>
      <c r="B37" s="38" t="s">
        <v>58</v>
      </c>
      <c r="C37" s="38" t="s">
        <v>37</v>
      </c>
      <c r="D37" s="38" t="s">
        <v>11</v>
      </c>
      <c r="E37" s="18">
        <v>329843</v>
      </c>
      <c r="F37" s="18">
        <v>329843</v>
      </c>
      <c r="G37" s="18">
        <f t="shared" ref="G37:G42" si="4">F37/E37*100</f>
        <v>100</v>
      </c>
      <c r="H37" s="41" t="s">
        <v>59</v>
      </c>
      <c r="I37" s="36">
        <v>52</v>
      </c>
      <c r="J37" s="40">
        <v>52</v>
      </c>
      <c r="K37" s="53" t="s">
        <v>4</v>
      </c>
    </row>
    <row r="38" spans="1:11" ht="178.5" customHeight="1" x14ac:dyDescent="0.3">
      <c r="A38" s="56" t="s">
        <v>93</v>
      </c>
      <c r="B38" s="53" t="s">
        <v>75</v>
      </c>
      <c r="C38" s="53" t="s">
        <v>37</v>
      </c>
      <c r="D38" s="53" t="s">
        <v>11</v>
      </c>
      <c r="E38" s="18">
        <v>1264680.9099999999</v>
      </c>
      <c r="F38" s="18">
        <v>1264675.3700000001</v>
      </c>
      <c r="G38" s="18">
        <v>99.99</v>
      </c>
      <c r="H38" s="54" t="s">
        <v>76</v>
      </c>
      <c r="I38" s="36">
        <v>100</v>
      </c>
      <c r="J38" s="55">
        <v>100</v>
      </c>
      <c r="K38" s="53" t="s">
        <v>77</v>
      </c>
    </row>
    <row r="39" spans="1:11" ht="69.75" customHeight="1" x14ac:dyDescent="0.3">
      <c r="A39" s="42" t="s">
        <v>5</v>
      </c>
      <c r="B39" s="88" t="s">
        <v>62</v>
      </c>
      <c r="C39" s="88"/>
      <c r="D39" s="39" t="str">
        <f>$D$15</f>
        <v xml:space="preserve">местный бюджет </v>
      </c>
      <c r="E39" s="16">
        <f>E40</f>
        <v>7304873.7800000003</v>
      </c>
      <c r="F39" s="16">
        <f>F40</f>
        <v>3792171.79</v>
      </c>
      <c r="G39" s="16">
        <f t="shared" si="4"/>
        <v>51.912899581955543</v>
      </c>
      <c r="H39" s="39" t="s">
        <v>4</v>
      </c>
      <c r="I39" s="39" t="s">
        <v>4</v>
      </c>
      <c r="J39" s="39" t="s">
        <v>4</v>
      </c>
      <c r="K39" s="39" t="s">
        <v>4</v>
      </c>
    </row>
    <row r="40" spans="1:11" ht="180" customHeight="1" x14ac:dyDescent="0.3">
      <c r="A40" s="42" t="s">
        <v>7</v>
      </c>
      <c r="B40" s="38" t="s">
        <v>27</v>
      </c>
      <c r="C40" s="38" t="s">
        <v>37</v>
      </c>
      <c r="D40" s="38" t="s">
        <v>11</v>
      </c>
      <c r="E40" s="18">
        <v>7304873.7800000003</v>
      </c>
      <c r="F40" s="18">
        <v>3792171.79</v>
      </c>
      <c r="G40" s="20">
        <f t="shared" si="4"/>
        <v>51.912899581955543</v>
      </c>
      <c r="H40" s="38" t="s">
        <v>35</v>
      </c>
      <c r="I40" s="21">
        <v>100</v>
      </c>
      <c r="J40" s="37">
        <v>100</v>
      </c>
      <c r="K40" s="38" t="s">
        <v>95</v>
      </c>
    </row>
    <row r="41" spans="1:11" ht="47.25" customHeight="1" x14ac:dyDescent="0.3">
      <c r="A41" s="42" t="s">
        <v>8</v>
      </c>
      <c r="B41" s="88" t="s">
        <v>63</v>
      </c>
      <c r="C41" s="88"/>
      <c r="D41" s="15" t="s">
        <v>11</v>
      </c>
      <c r="E41" s="16">
        <f>E42+E43</f>
        <v>2536704.08</v>
      </c>
      <c r="F41" s="16">
        <f>F42+F43</f>
        <v>2502448.39</v>
      </c>
      <c r="G41" s="16">
        <f t="shared" si="4"/>
        <v>98.649598497905998</v>
      </c>
      <c r="H41" s="23" t="s">
        <v>4</v>
      </c>
      <c r="I41" s="16" t="s">
        <v>4</v>
      </c>
      <c r="J41" s="16" t="s">
        <v>4</v>
      </c>
      <c r="K41" s="16" t="s">
        <v>4</v>
      </c>
    </row>
    <row r="42" spans="1:11" ht="218.25" customHeight="1" x14ac:dyDescent="0.3">
      <c r="A42" s="38" t="s">
        <v>9</v>
      </c>
      <c r="B42" s="38" t="s">
        <v>48</v>
      </c>
      <c r="C42" s="38" t="s">
        <v>49</v>
      </c>
      <c r="D42" s="38" t="str">
        <f>$D$15</f>
        <v xml:space="preserve">местный бюджет </v>
      </c>
      <c r="E42" s="18">
        <v>102660.96</v>
      </c>
      <c r="F42" s="18">
        <v>102660.96</v>
      </c>
      <c r="G42" s="18">
        <f t="shared" si="4"/>
        <v>100</v>
      </c>
      <c r="H42" s="38" t="s">
        <v>47</v>
      </c>
      <c r="I42" s="24">
        <v>2.2000000000000002</v>
      </c>
      <c r="J42" s="24">
        <v>2.2000000000000002</v>
      </c>
      <c r="K42" s="16" t="s">
        <v>4</v>
      </c>
    </row>
    <row r="43" spans="1:11" ht="114" customHeight="1" x14ac:dyDescent="0.3">
      <c r="A43" s="38" t="s">
        <v>10</v>
      </c>
      <c r="B43" s="38" t="s">
        <v>28</v>
      </c>
      <c r="C43" s="38" t="s">
        <v>21</v>
      </c>
      <c r="D43" s="38" t="s">
        <v>11</v>
      </c>
      <c r="E43" s="18">
        <v>2434043.12</v>
      </c>
      <c r="F43" s="18">
        <v>2399787.4300000002</v>
      </c>
      <c r="G43" s="18">
        <f t="shared" ref="G43" si="5">F43/E43*100</f>
        <v>98.592642434370674</v>
      </c>
      <c r="H43" s="38" t="s">
        <v>32</v>
      </c>
      <c r="I43" s="21">
        <v>4</v>
      </c>
      <c r="J43" s="21">
        <v>4</v>
      </c>
      <c r="K43" s="25" t="s">
        <v>89</v>
      </c>
    </row>
    <row r="44" spans="1:11" ht="69.75" customHeight="1" x14ac:dyDescent="0.3">
      <c r="A44" s="42" t="s">
        <v>12</v>
      </c>
      <c r="B44" s="88" t="s">
        <v>64</v>
      </c>
      <c r="C44" s="88"/>
      <c r="D44" s="39" t="str">
        <f>$D$15</f>
        <v xml:space="preserve">местный бюджет </v>
      </c>
      <c r="E44" s="16">
        <f>E45+E46+E47+E48</f>
        <v>1220800.0900000001</v>
      </c>
      <c r="F44" s="16">
        <f>F45+F46+F47+F48</f>
        <v>1220800.0900000001</v>
      </c>
      <c r="G44" s="18">
        <f t="shared" ref="G44" si="6">F44/E44*100</f>
        <v>100</v>
      </c>
      <c r="H44" s="27" t="s">
        <v>4</v>
      </c>
      <c r="I44" s="27" t="s">
        <v>4</v>
      </c>
      <c r="J44" s="27" t="s">
        <v>4</v>
      </c>
      <c r="K44" s="26" t="s">
        <v>4</v>
      </c>
    </row>
    <row r="45" spans="1:11" ht="124.5" customHeight="1" x14ac:dyDescent="0.3">
      <c r="A45" s="42" t="s">
        <v>13</v>
      </c>
      <c r="B45" s="38" t="s">
        <v>30</v>
      </c>
      <c r="C45" s="38" t="s">
        <v>37</v>
      </c>
      <c r="D45" s="38" t="str">
        <f>$D$15</f>
        <v xml:space="preserve">местный бюджет </v>
      </c>
      <c r="E45" s="18">
        <v>1052920</v>
      </c>
      <c r="F45" s="18">
        <v>1052920</v>
      </c>
      <c r="G45" s="18">
        <f>F45/E45*100</f>
        <v>100</v>
      </c>
      <c r="H45" s="38" t="s">
        <v>51</v>
      </c>
      <c r="I45" s="38">
        <v>18.5</v>
      </c>
      <c r="J45" s="38">
        <v>18.5</v>
      </c>
      <c r="K45" s="38" t="s">
        <v>4</v>
      </c>
    </row>
    <row r="46" spans="1:11" ht="102" customHeight="1" x14ac:dyDescent="0.3">
      <c r="A46" s="42" t="s">
        <v>14</v>
      </c>
      <c r="B46" s="38" t="s">
        <v>31</v>
      </c>
      <c r="C46" s="38" t="s">
        <v>29</v>
      </c>
      <c r="D46" s="38" t="str">
        <f>$D$15</f>
        <v xml:space="preserve">местный бюджет </v>
      </c>
      <c r="E46" s="18">
        <v>20000</v>
      </c>
      <c r="F46" s="18">
        <v>20000</v>
      </c>
      <c r="G46" s="18">
        <f t="shared" ref="G46:G47" si="7">F46/E46*100</f>
        <v>100</v>
      </c>
      <c r="H46" s="38" t="s">
        <v>50</v>
      </c>
      <c r="I46" s="38">
        <v>8040</v>
      </c>
      <c r="J46" s="38">
        <v>8040</v>
      </c>
      <c r="K46" s="38" t="s">
        <v>4</v>
      </c>
    </row>
    <row r="47" spans="1:11" ht="127.5" customHeight="1" x14ac:dyDescent="0.3">
      <c r="A47" s="42" t="s">
        <v>15</v>
      </c>
      <c r="B47" s="38" t="s">
        <v>78</v>
      </c>
      <c r="C47" s="38" t="s">
        <v>37</v>
      </c>
      <c r="D47" s="38" t="s">
        <v>41</v>
      </c>
      <c r="E47" s="18">
        <v>49880.09</v>
      </c>
      <c r="F47" s="18">
        <v>49880.09</v>
      </c>
      <c r="G47" s="18">
        <f t="shared" si="7"/>
        <v>100</v>
      </c>
      <c r="H47" s="38" t="s">
        <v>96</v>
      </c>
      <c r="I47" s="38">
        <v>9</v>
      </c>
      <c r="J47" s="38">
        <v>9</v>
      </c>
      <c r="K47" s="38" t="s">
        <v>4</v>
      </c>
    </row>
    <row r="48" spans="1:11" ht="127.5" customHeight="1" x14ac:dyDescent="0.3">
      <c r="A48" s="56" t="s">
        <v>94</v>
      </c>
      <c r="B48" s="53" t="s">
        <v>79</v>
      </c>
      <c r="C48" s="53" t="s">
        <v>29</v>
      </c>
      <c r="D48" s="53" t="s">
        <v>41</v>
      </c>
      <c r="E48" s="18">
        <v>98000</v>
      </c>
      <c r="F48" s="18">
        <v>98000</v>
      </c>
      <c r="G48" s="18">
        <f t="shared" ref="G48" si="8">F48/E48*100</f>
        <v>100</v>
      </c>
      <c r="H48" s="53" t="s">
        <v>97</v>
      </c>
      <c r="I48" s="53">
        <v>10</v>
      </c>
      <c r="J48" s="53">
        <v>10</v>
      </c>
      <c r="K48" s="53" t="s">
        <v>4</v>
      </c>
    </row>
    <row r="49" spans="1:12" ht="34.5" customHeight="1" x14ac:dyDescent="0.3">
      <c r="A49" s="28"/>
      <c r="B49" s="29"/>
      <c r="C49" s="29"/>
      <c r="D49" s="29"/>
      <c r="E49" s="30"/>
      <c r="F49" s="30"/>
      <c r="G49" s="30"/>
      <c r="H49" s="29"/>
      <c r="I49" s="29"/>
      <c r="J49" s="29"/>
      <c r="K49" s="29"/>
    </row>
    <row r="50" spans="1:12" ht="31.5" customHeight="1" x14ac:dyDescent="0.3">
      <c r="A50" s="28"/>
      <c r="B50" s="29"/>
      <c r="C50" s="5"/>
      <c r="D50" s="5"/>
      <c r="E50" s="30"/>
      <c r="F50" s="30"/>
      <c r="G50" s="30"/>
      <c r="H50" s="29"/>
      <c r="I50" s="31"/>
      <c r="J50" s="31"/>
      <c r="K50" s="5"/>
    </row>
    <row r="51" spans="1:12" s="22" customFormat="1" ht="55.5" customHeight="1" x14ac:dyDescent="0.45">
      <c r="A51" s="100" t="s">
        <v>84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58"/>
    </row>
    <row r="52" spans="1:12" ht="44.25" customHeight="1" x14ac:dyDescent="0.3">
      <c r="A52" s="32"/>
      <c r="B52" s="99"/>
      <c r="C52" s="99"/>
      <c r="D52" s="99"/>
      <c r="E52" s="99"/>
      <c r="F52" s="4"/>
      <c r="G52" s="4"/>
      <c r="H52" s="4"/>
      <c r="I52" s="4"/>
      <c r="J52" s="4"/>
      <c r="K52" s="4"/>
    </row>
    <row r="53" spans="1:12" ht="22.5" x14ac:dyDescent="0.3">
      <c r="A53" s="17"/>
      <c r="B53" s="1"/>
      <c r="C53" s="2"/>
      <c r="D53" s="2"/>
      <c r="E53" s="3"/>
      <c r="F53" s="3"/>
      <c r="G53" s="3"/>
      <c r="H53" s="3"/>
      <c r="K53" s="33"/>
    </row>
    <row r="54" spans="1:12" ht="22.5" x14ac:dyDescent="0.3">
      <c r="A54" s="17"/>
      <c r="B54" s="1"/>
      <c r="C54" s="2"/>
      <c r="D54" s="2"/>
      <c r="E54" s="3"/>
      <c r="F54" s="3"/>
      <c r="G54" s="3"/>
      <c r="H54" s="3"/>
      <c r="K54" s="8"/>
    </row>
    <row r="55" spans="1:12" ht="22.5" x14ac:dyDescent="0.3">
      <c r="A55" s="17"/>
      <c r="B55" s="1"/>
      <c r="C55" s="2"/>
      <c r="D55" s="2"/>
      <c r="E55" s="3"/>
      <c r="F55" s="3"/>
      <c r="G55" s="3"/>
      <c r="H55" s="3"/>
      <c r="K55" s="8"/>
    </row>
    <row r="56" spans="1:12" ht="20.25" x14ac:dyDescent="0.3">
      <c r="A56" s="17"/>
      <c r="B56" s="9"/>
      <c r="C56" s="9"/>
      <c r="D56" s="9"/>
      <c r="E56" s="8"/>
      <c r="F56" s="8"/>
      <c r="G56" s="8"/>
      <c r="H56" s="8"/>
      <c r="K56" s="8"/>
    </row>
    <row r="57" spans="1:12" x14ac:dyDescent="0.3">
      <c r="A57" s="17"/>
      <c r="B57" s="17"/>
      <c r="C57" s="17"/>
      <c r="D57" s="17"/>
      <c r="E57" s="8"/>
      <c r="F57" s="8"/>
      <c r="G57" s="8"/>
      <c r="H57" s="8"/>
      <c r="K57" s="8"/>
    </row>
  </sheetData>
  <mergeCells count="44">
    <mergeCell ref="K23:K25"/>
    <mergeCell ref="K26:K28"/>
    <mergeCell ref="B52:E52"/>
    <mergeCell ref="A51:K51"/>
    <mergeCell ref="C26:C34"/>
    <mergeCell ref="B29:B31"/>
    <mergeCell ref="B32:B34"/>
    <mergeCell ref="A29:A34"/>
    <mergeCell ref="H26:H34"/>
    <mergeCell ref="I29:I31"/>
    <mergeCell ref="I32:I34"/>
    <mergeCell ref="J29:J31"/>
    <mergeCell ref="J32:J34"/>
    <mergeCell ref="K29:K34"/>
    <mergeCell ref="I26:I28"/>
    <mergeCell ref="J26:J28"/>
    <mergeCell ref="J2:K2"/>
    <mergeCell ref="B3:K3"/>
    <mergeCell ref="B4:K4"/>
    <mergeCell ref="B44:C44"/>
    <mergeCell ref="B41:C41"/>
    <mergeCell ref="B39:C39"/>
    <mergeCell ref="A8:C10"/>
    <mergeCell ref="B11:C13"/>
    <mergeCell ref="A11:A13"/>
    <mergeCell ref="K14:K15"/>
    <mergeCell ref="A14:A15"/>
    <mergeCell ref="B14:B15"/>
    <mergeCell ref="C14:C15"/>
    <mergeCell ref="A17:A19"/>
    <mergeCell ref="K17:K19"/>
    <mergeCell ref="B17:B19"/>
    <mergeCell ref="C17:C19"/>
    <mergeCell ref="A23:A25"/>
    <mergeCell ref="A26:A28"/>
    <mergeCell ref="B23:B25"/>
    <mergeCell ref="C23:C25"/>
    <mergeCell ref="B26:B28"/>
    <mergeCell ref="H14:H22"/>
    <mergeCell ref="I14:I22"/>
    <mergeCell ref="J14:J22"/>
    <mergeCell ref="H23:H25"/>
    <mergeCell ref="I23:I25"/>
    <mergeCell ref="J23:J25"/>
  </mergeCells>
  <pageMargins left="0.47244094488188981" right="0.19685039370078741" top="0.31496062992125984" bottom="0.27559055118110237" header="0.39370078740157483" footer="0.27559055118110237"/>
  <pageSetup paperSize="9" scale="47" fitToWidth="0" fitToHeight="0" orientation="landscape" r:id="rId1"/>
  <ignoredErrors>
    <ignoredError sqref="A1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2024-03-19T03:51:32Z</cp:lastPrinted>
  <dcterms:created xsi:type="dcterms:W3CDTF">2016-02-02T08:38:32Z</dcterms:created>
  <dcterms:modified xsi:type="dcterms:W3CDTF">2024-03-29T04:39:28Z</dcterms:modified>
</cp:coreProperties>
</file>