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ЖКХ — 2023\Пост.№ 1025-па от 15.03.2024_ЖКХ\"/>
    </mc:Choice>
  </mc:AlternateContent>
  <bookViews>
    <workbookView xWindow="0" yWindow="0" windowWidth="21570" windowHeight="7380"/>
  </bookViews>
  <sheets>
    <sheet name="Лист1" sheetId="1" r:id="rId1"/>
  </sheets>
  <definedNames>
    <definedName name="_xlnm.Print_Area" localSheetId="0">Лист1!$A$1:$E$235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2" i="1"/>
  <c r="D13" i="1"/>
  <c r="D42" i="1"/>
  <c r="D43" i="1"/>
  <c r="D44" i="1"/>
  <c r="D78" i="1"/>
  <c r="D79" i="1"/>
  <c r="D80" i="1"/>
  <c r="D81" i="1"/>
  <c r="E78" i="1"/>
  <c r="E79" i="1"/>
  <c r="E80" i="1"/>
  <c r="E81" i="1"/>
  <c r="D94" i="1"/>
  <c r="D95" i="1"/>
  <c r="D96" i="1"/>
  <c r="D99" i="1"/>
  <c r="D159" i="1"/>
  <c r="D160" i="1"/>
  <c r="D180" i="1"/>
  <c r="E97" i="1"/>
  <c r="E12" i="1"/>
  <c r="E189" i="1"/>
  <c r="E190" i="1"/>
  <c r="E146" i="1" s="1"/>
  <c r="E180" i="1"/>
  <c r="D145" i="1"/>
  <c r="E145" i="1"/>
  <c r="D146" i="1"/>
  <c r="D147" i="1"/>
  <c r="E159" i="1"/>
  <c r="E144" i="1" s="1"/>
  <c r="E160" i="1"/>
  <c r="E147" i="1" s="1"/>
  <c r="D144" i="1" l="1"/>
  <c r="D143" i="1" s="1"/>
  <c r="E143" i="1"/>
  <c r="E223" i="1" l="1"/>
  <c r="E222" i="1"/>
  <c r="E214" i="1"/>
  <c r="E209" i="1"/>
  <c r="E204" i="1"/>
  <c r="E192" i="1" l="1"/>
  <c r="D192" i="1"/>
  <c r="E196" i="1"/>
  <c r="D196" i="1"/>
  <c r="D118" i="1"/>
  <c r="E128" i="1"/>
  <c r="E118" i="1" s="1"/>
  <c r="E99" i="1"/>
  <c r="E64" i="1"/>
  <c r="E63" i="1" s="1"/>
  <c r="E66" i="1"/>
  <c r="D66" i="1"/>
  <c r="D63" i="1"/>
  <c r="E43" i="1" l="1"/>
  <c r="E69" i="1" l="1"/>
  <c r="D69" i="1"/>
  <c r="D221" i="1" l="1"/>
  <c r="D220" i="1"/>
  <c r="D162" i="1"/>
  <c r="E83" i="1"/>
  <c r="D83" i="1"/>
  <c r="D219" i="1" l="1"/>
  <c r="E91" i="1"/>
  <c r="D91" i="1"/>
  <c r="E220" i="1"/>
  <c r="E221" i="1"/>
  <c r="D224" i="1"/>
  <c r="E224" i="1"/>
  <c r="D228" i="1"/>
  <c r="E228" i="1"/>
  <c r="E219" i="1" l="1"/>
  <c r="D117" i="1"/>
  <c r="E117" i="1"/>
  <c r="E95" i="1" l="1"/>
  <c r="E96" i="1"/>
  <c r="E44" i="1"/>
  <c r="E42" i="1" l="1"/>
  <c r="E94" i="1"/>
  <c r="E13" i="1"/>
  <c r="E10" i="1"/>
  <c r="D214" i="1"/>
  <c r="D209" i="1"/>
  <c r="D204" i="1"/>
  <c r="E200" i="1"/>
  <c r="D200" i="1"/>
  <c r="E185" i="1"/>
  <c r="D185" i="1"/>
  <c r="E182" i="1"/>
  <c r="D182" i="1"/>
  <c r="D166" i="1"/>
  <c r="E166" i="1"/>
  <c r="E162" i="1"/>
  <c r="E132" i="1"/>
  <c r="D132" i="1"/>
  <c r="E107" i="1"/>
  <c r="D107" i="1"/>
  <c r="E104" i="1"/>
  <c r="D104" i="1"/>
  <c r="E101" i="1"/>
  <c r="D101" i="1"/>
  <c r="D35" i="1"/>
  <c r="D34" i="1" s="1"/>
  <c r="E35" i="1"/>
  <c r="D23" i="1"/>
  <c r="E23" i="1"/>
  <c r="D188" i="1"/>
  <c r="D179" i="1"/>
  <c r="D176" i="1"/>
  <c r="D173" i="1"/>
  <c r="D169" i="1"/>
  <c r="D158" i="1"/>
  <c r="D138" i="1"/>
  <c r="D135" i="1"/>
  <c r="D127" i="1"/>
  <c r="D113" i="1"/>
  <c r="D110" i="1"/>
  <c r="D98" i="1"/>
  <c r="D88" i="1"/>
  <c r="D75" i="1"/>
  <c r="D72" i="1"/>
  <c r="D58" i="1"/>
  <c r="D55" i="1"/>
  <c r="D38" i="1"/>
  <c r="D30" i="1"/>
  <c r="D26" i="1"/>
  <c r="E9" i="1" l="1"/>
  <c r="E8" i="1" s="1"/>
  <c r="E22" i="1"/>
  <c r="D22" i="1"/>
  <c r="E72" i="1"/>
  <c r="E58" i="1"/>
  <c r="E55" i="1"/>
  <c r="E169" i="1" l="1"/>
  <c r="E179" i="1"/>
  <c r="E98" i="1" l="1"/>
  <c r="E113" i="1"/>
  <c r="E88" i="1"/>
  <c r="E34" i="1"/>
  <c r="E188" i="1" l="1"/>
  <c r="E127" i="1" l="1"/>
  <c r="E158" i="1"/>
  <c r="E173" i="1" l="1"/>
  <c r="E176" i="1"/>
  <c r="E75" i="1" l="1"/>
  <c r="E30" i="1" l="1"/>
  <c r="E26" i="1" l="1"/>
  <c r="E110" i="1" l="1"/>
  <c r="E138" i="1"/>
  <c r="E135" i="1"/>
  <c r="E38" i="1" l="1"/>
</calcChain>
</file>

<file path=xl/sharedStrings.xml><?xml version="1.0" encoding="utf-8"?>
<sst xmlns="http://schemas.openxmlformats.org/spreadsheetml/2006/main" count="325" uniqueCount="116">
  <si>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</si>
  <si>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</si>
  <si>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</si>
  <si>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</si>
  <si>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</si>
  <si>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</si>
  <si>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t xml:space="preserve"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годы. 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</si>
  <si>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</si>
  <si>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2.1. Капитальный и текущий ремонт помещений муниципального жилищного фонда.</t>
  </si>
  <si>
    <t xml:space="preserve">Основное мероприятие 3.1. Содержание и ремонт дорог местного значения. </t>
  </si>
  <si>
    <t>Основное мероприятие 3.2. Ремонт дорог к садоводствам.</t>
  </si>
  <si>
    <t>Основное мероприятие 3.7. Выполнение работ по диагностике автомобильных дорог</t>
  </si>
  <si>
    <t>Федеральный бюджет</t>
  </si>
  <si>
    <t>Основное мероприятие 3.9. "Мероприятия в рамках реализации регионального проекта "Дорожная сеть"</t>
  </si>
  <si>
    <t>Основное мероприятие 4.1.                                   Содержание наружного освещения города Усолье – Сибирское</t>
  </si>
  <si>
    <t xml:space="preserve">Основное мероприятие 5.3. Проведение технических мероприятий  в бюджетной сфере города Усолье-Сибирское по реконструкции и капитальному ремонту  ограждающих конструкций, оконных и дверных  проемов, систем теплоснабжения, энергоснабжения,  водоснабжения и водоотведения. </t>
  </si>
  <si>
    <t>Основное мероприятие 6.2  Содержание городского мемориала памяти и памятников в городе Усолье-Сибирское</t>
  </si>
  <si>
    <t xml:space="preserve">Основное мероприятие 5.1. 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фонде.
</t>
  </si>
  <si>
    <t>*</t>
  </si>
  <si>
    <t>Таблица 1  к Приложению 3</t>
  </si>
  <si>
    <t>Целевые средства</t>
  </si>
  <si>
    <t>Основное мероприятие 3.6. Проектирование ремонта, капитального ремонта, реконструкции автомобильных дорог</t>
  </si>
  <si>
    <t xml:space="preserve">Основное мероприятие 3.5. Проведение экспертизы (государственной/негосударственной). </t>
  </si>
  <si>
    <t>Основное мероприятие 6.4 Обустройство пешеходных дорожек</t>
  </si>
  <si>
    <t xml:space="preserve">Основное мероприятие 6.6.                                                                                 Проведение экспертизы (государственной/негосударственной) </t>
  </si>
  <si>
    <t>Значение целевого показателя относится к основному мероприятию  4.1. Содержание наружного освещения города Усолье – Сибирское</t>
  </si>
  <si>
    <t>-</t>
  </si>
  <si>
    <t>Основное мероприятие 4.4. Организация уличного освещения</t>
  </si>
  <si>
    <t>Основное мероприятие 5.2. Актуализация и разработка схем  теплоснабжения, водоснабжения, водоотведения и ливневой канализации города Усолье-Сибирское.</t>
  </si>
  <si>
    <t>Основное мероприятие 6.18. Содержание общественных территорий (парки, скверы и т.д.)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</si>
  <si>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</si>
  <si>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 xml:space="preserve">Муниципальная программа города Усолье-Сибирское «Развитие жилищно-коммунального хозяйства» на 2019-2025 годы 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</si>
  <si>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</si>
  <si>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</si>
  <si>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3 «Развитие дорожного хозяйства города Усолье-Сибирское» на 2019-2025 годы</t>
  </si>
  <si>
    <t>Подпрограмма № 4 «Организация освещения улиц города Усолье-Сибирское» на 2019-2025 годы</t>
  </si>
  <si>
    <t>Основное мероприятие 4.1.1. 
Расчет за потребленную электроэнергию</t>
  </si>
  <si>
    <t>Основное мероприятие 4.1.2. 
Обслуживание наружного освещения города Усолье-Сибирское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</si>
  <si>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</si>
  <si>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</si>
  <si>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Основное мероприятие 6.2.1. Техническое обслуживание газового оборудования и поставка газа.</t>
  </si>
  <si>
    <t>Основное мероприятие 6.2.2. Обустройство мемориала памяти и памятников города.</t>
  </si>
  <si>
    <t>Основное мероприятие 6.5. Содержание и ремонт детского игрового и спортивного оборудования и иных малых архитектурных форм</t>
  </si>
  <si>
    <t>Основное мероприятие 6.18.1. Содержание общественных территорий (зимнее/летнее)</t>
  </si>
  <si>
    <t>Основное мероприятие 6.18.2. Установка и техническое обслуживание систем видеонаблюдения</t>
  </si>
  <si>
    <t>Значение целевого показателя относится к основному мероприятию 6.2. Содержание городского мемориала памяти и памятников в городе Усолье-Сибирское</t>
  </si>
  <si>
    <t xml:space="preserve">Мэр города Усолье-Сибирское                                                                                </t>
  </si>
  <si>
    <t xml:space="preserve"> М.В. Торопкин</t>
  </si>
  <si>
    <t>Основное мероприятие 8.2. 
Разработка проектной документации по объекту "Строительство сетей водоснабжения на территории города Усолье-Сибирское"</t>
  </si>
  <si>
    <t>Основное мероприятие 8.1. 
Разработка проектной документации по объекту "Строительство канализационных очистных сооружений на территории города Усолье-Сибирское"</t>
  </si>
  <si>
    <t>Основное мероприятие 4.2. Содержание и ремон  воздушных линий электроэнергии</t>
  </si>
  <si>
    <r>
      <rPr>
        <i/>
        <sz val="13"/>
        <rFont val="Times New Roman"/>
        <family val="1"/>
        <charset val="204"/>
      </rPr>
      <t xml:space="preserve">Целевой показатель 1.   </t>
    </r>
    <r>
      <rPr>
        <sz val="13"/>
        <rFont val="Times New Roman"/>
        <family val="1"/>
        <charset val="204"/>
      </rPr>
      <t xml:space="preserve">                                                        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 (%)</t>
    </r>
  </si>
  <si>
    <r>
      <rPr>
        <i/>
        <sz val="13"/>
        <rFont val="Times New Roman"/>
        <family val="1"/>
        <charset val="204"/>
      </rPr>
      <t xml:space="preserve">Целевой показатель 2.   </t>
    </r>
    <r>
      <rPr>
        <sz val="13"/>
        <rFont val="Times New Roman"/>
        <family val="1"/>
        <charset val="204"/>
      </rPr>
      <t xml:space="preserve">                                  Общая площадь помещений многоквартирных домов муниципального жилищного фонда, в которых проведен капитальный и текущий ремонт (м2)                                                      </t>
    </r>
  </si>
  <si>
    <r>
      <rPr>
        <i/>
        <sz val="13"/>
        <rFont val="Times New Roman"/>
        <family val="1"/>
        <charset val="204"/>
      </rPr>
      <t xml:space="preserve">Целевой показатель 3.                                           </t>
    </r>
    <r>
      <rPr>
        <sz val="13"/>
        <rFont val="Times New Roman"/>
        <family val="1"/>
        <charset val="204"/>
      </rPr>
      <t>Доля протяженности дорог местного значения, не отвечающих нормативным требованиям, в общей протяженности дорог местного значения (%)</t>
    </r>
    <r>
      <rPr>
        <i/>
        <sz val="13"/>
        <rFont val="Times New Roman"/>
        <family val="1"/>
        <charset val="204"/>
      </rPr>
      <t xml:space="preserve">   </t>
    </r>
    <r>
      <rPr>
        <sz val="13"/>
        <rFont val="Times New Roman"/>
        <family val="1"/>
        <charset val="204"/>
      </rPr>
      <t xml:space="preserve">                                                       </t>
    </r>
  </si>
  <si>
    <r>
      <rPr>
        <i/>
        <sz val="13"/>
        <rFont val="Times New Roman"/>
        <family val="1"/>
        <charset val="204"/>
      </rPr>
      <t xml:space="preserve">Целевой показатель 4.                             </t>
    </r>
    <r>
      <rPr>
        <sz val="13"/>
        <rFont val="Times New Roman"/>
        <family val="1"/>
        <charset val="204"/>
      </rPr>
      <t xml:space="preserve">Протяженность содержания линий наружного освещения территории города (км)                                                       </t>
    </r>
  </si>
  <si>
    <r>
      <t xml:space="preserve">Целевой показатель 5.                                      </t>
    </r>
    <r>
      <rPr>
        <sz val="13"/>
        <rFont val="Times New Roman"/>
        <family val="1"/>
        <charset val="204"/>
      </rPr>
      <t>Объем потребления энергоресурсов муниципальными бюджетными учреждениями (т.у.т (тонн условного топлива))</t>
    </r>
  </si>
  <si>
    <r>
      <t xml:space="preserve">Целевой показатель 6.                                           </t>
    </r>
    <r>
      <rPr>
        <sz val="13"/>
        <rFont val="Times New Roman"/>
        <family val="1"/>
        <charset val="204"/>
      </rPr>
      <t>Доля исполненных мероприятий по благоустройству территории города (%)</t>
    </r>
  </si>
  <si>
    <r>
      <rPr>
        <i/>
        <sz val="13"/>
        <rFont val="Times New Roman"/>
        <family val="1"/>
        <charset val="204"/>
      </rPr>
      <t>Целевой показатель 4.</t>
    </r>
    <r>
      <rPr>
        <sz val="13"/>
        <rFont val="Times New Roman"/>
        <family val="1"/>
        <charset val="204"/>
      </rPr>
      <t xml:space="preserve"> 
Площадь отремонтированных автомобильных дорог  местного значения общего пользования (м2)</t>
    </r>
  </si>
  <si>
    <r>
      <rPr>
        <i/>
        <sz val="13"/>
        <rFont val="Times New Roman"/>
        <family val="1"/>
        <charset val="204"/>
      </rPr>
      <t>Целевой показатель 5.</t>
    </r>
    <r>
      <rPr>
        <sz val="13"/>
        <rFont val="Times New Roman"/>
        <family val="1"/>
        <charset val="204"/>
      </rPr>
      <t xml:space="preserve"> 
Количество заключенных муниципальных контрактов на проведение экспертиз (государственных/негосударственных) (ед.)</t>
    </r>
  </si>
  <si>
    <r>
      <rPr>
        <i/>
        <sz val="13"/>
        <rFont val="Times New Roman"/>
        <family val="1"/>
        <charset val="204"/>
      </rPr>
      <t>Целевой показатель 6.</t>
    </r>
    <r>
      <rPr>
        <sz val="13"/>
        <rFont val="Times New Roman"/>
        <family val="1"/>
        <charset val="204"/>
      </rPr>
      <t xml:space="preserve"> 
Количество разработанных проектов ремонта, капитального ремонта, реконструкции автомобильных дорог (ед)</t>
    </r>
  </si>
  <si>
    <r>
      <rPr>
        <i/>
        <sz val="13"/>
        <rFont val="Times New Roman"/>
        <family val="1"/>
        <charset val="204"/>
      </rPr>
      <t xml:space="preserve">Целевой показатель 1.   </t>
    </r>
    <r>
      <rPr>
        <sz val="13"/>
        <rFont val="Times New Roman"/>
        <family val="1"/>
        <charset val="204"/>
      </rPr>
      <t xml:space="preserve">                                                      Протяженность содержания линий наружного освещения территории города (км)</t>
    </r>
  </si>
  <si>
    <r>
      <t xml:space="preserve">Целевой показатель 7. 
</t>
    </r>
    <r>
      <rPr>
        <sz val="13"/>
        <rFont val="Times New Roman"/>
        <family val="1"/>
        <charset val="204"/>
      </rPr>
      <t>Уровень организации и обеспечения контроля над осуществлением капи-тального строительства, реконструк-ции, капитального и текущего ремонта объектов муниципальной собственно-сти (%)</t>
    </r>
  </si>
  <si>
    <r>
      <t xml:space="preserve">Целевой показатель 8. 
</t>
    </r>
    <r>
      <rPr>
        <sz val="13"/>
        <rFont val="Times New Roman"/>
        <family val="1"/>
        <charset val="204"/>
      </rPr>
      <t>Доля исполненных мероприятий по модернизации объектов водоснабжения, водоотведения и очистки сточных вод на территории города Усолье-Сибипрское (%)</t>
    </r>
  </si>
  <si>
    <t>Значение целевого показателя относится к основному мероприятию 6.18. Содержание общественных территорий (парки, скверы и т.д.)</t>
  </si>
  <si>
    <r>
      <rPr>
        <i/>
        <sz val="13"/>
        <rFont val="Times New Roman"/>
        <family val="1"/>
        <charset val="204"/>
      </rPr>
      <t>Целевой показатель 1.</t>
    </r>
    <r>
      <rPr>
        <sz val="13"/>
        <rFont val="Times New Roman"/>
        <family val="1"/>
        <charset val="204"/>
      </rPr>
      <t xml:space="preserve"> 
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</t>
    </r>
  </si>
  <si>
    <r>
      <rPr>
        <i/>
        <sz val="13"/>
        <rFont val="Times New Roman"/>
        <family val="1"/>
        <charset val="204"/>
      </rPr>
      <t xml:space="preserve">Целевой показатель 2. 
</t>
    </r>
    <r>
      <rPr>
        <sz val="13"/>
        <rFont val="Times New Roman"/>
        <family val="1"/>
        <charset val="204"/>
      </rPr>
  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</t>
    </r>
  </si>
  <si>
    <r>
      <rPr>
        <i/>
        <sz val="13"/>
        <rFont val="Times New Roman"/>
        <family val="1"/>
        <charset val="204"/>
      </rPr>
      <t>Целевой показатель 3.</t>
    </r>
    <r>
      <rPr>
        <sz val="13"/>
        <rFont val="Times New Roman"/>
        <family val="1"/>
        <charset val="204"/>
      </rPr>
      <t xml:space="preserve"> 
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</t>
    </r>
  </si>
  <si>
    <r>
      <rPr>
        <i/>
        <sz val="13"/>
        <rFont val="Times New Roman"/>
        <family val="1"/>
        <charset val="204"/>
      </rPr>
      <t xml:space="preserve">Целевой показатель 4. 
</t>
    </r>
    <r>
      <rPr>
        <sz val="13"/>
        <rFont val="Times New Roman"/>
        <family val="1"/>
        <charset val="204"/>
      </rPr>
      <t>Экономия потребления муниципальными бюджетными учреждениями  электроэнергии в натуральном выражении (тыс. кВт)</t>
    </r>
  </si>
  <si>
    <r>
      <rPr>
        <i/>
        <sz val="13"/>
        <rFont val="Times New Roman"/>
        <family val="1"/>
        <charset val="204"/>
      </rPr>
      <t>Целевой показатель 5.</t>
    </r>
    <r>
      <rPr>
        <sz val="13"/>
        <rFont val="Times New Roman"/>
        <family val="1"/>
        <charset val="204"/>
      </rPr>
      <t xml:space="preserve"> 
Экономия потребления муниципальными бюджетными учреждениями тепловой энергии в натуральном выражении (Гкал)</t>
    </r>
  </si>
  <si>
    <r>
      <rPr>
        <i/>
        <sz val="13"/>
        <rFont val="Times New Roman"/>
        <family val="1"/>
        <charset val="204"/>
      </rPr>
      <t>Целевой показатель 6.</t>
    </r>
    <r>
      <rPr>
        <sz val="13"/>
        <rFont val="Times New Roman"/>
        <family val="1"/>
        <charset val="204"/>
      </rPr>
      <t xml:space="preserve"> 
Экономия потребления муниципальными бюджетными учреждениями питьевой воды в натуральном выражении (м³)</t>
    </r>
  </si>
  <si>
    <r>
      <rPr>
        <i/>
        <sz val="13"/>
        <rFont val="Times New Roman"/>
        <family val="1"/>
        <charset val="204"/>
      </rPr>
      <t>Целевой показатель 2.</t>
    </r>
    <r>
      <rPr>
        <sz val="13"/>
        <rFont val="Times New Roman"/>
        <family val="1"/>
        <charset val="204"/>
      </rPr>
      <t xml:space="preserve"> 
Содержание городского мемориала памяти и памятников в городе Усолье-Сибирское (ед.)</t>
    </r>
  </si>
  <si>
    <r>
      <rPr>
        <i/>
        <sz val="13"/>
        <rFont val="Times New Roman"/>
        <family val="1"/>
        <charset val="204"/>
      </rPr>
      <t>Целевой показатель 3.</t>
    </r>
    <r>
      <rPr>
        <sz val="13"/>
        <rFont val="Times New Roman"/>
        <family val="1"/>
        <charset val="204"/>
      </rPr>
      <t xml:space="preserve"> 
Снесенные и утилизированные постройки хозяйственного назначения, муниципальных жилых помещений признанных непригодными для проживания (%)</t>
    </r>
  </si>
  <si>
    <r>
      <rPr>
        <i/>
        <sz val="13"/>
        <rFont val="Times New Roman"/>
        <family val="1"/>
        <charset val="204"/>
      </rPr>
      <t>Целевой показатель 4</t>
    </r>
    <r>
      <rPr>
        <sz val="13"/>
        <rFont val="Times New Roman"/>
        <family val="1"/>
        <charset val="204"/>
      </rPr>
      <t>. 
Площадь обустроенных пешеходных дорожек (м2)</t>
    </r>
  </si>
  <si>
    <r>
      <rPr>
        <i/>
        <sz val="13"/>
        <rFont val="Times New Roman"/>
        <family val="1"/>
        <charset val="204"/>
      </rPr>
      <t>Целевой показатель 5.</t>
    </r>
    <r>
      <rPr>
        <sz val="13"/>
        <rFont val="Times New Roman"/>
        <family val="1"/>
        <charset val="204"/>
      </rPr>
      <t xml:space="preserve"> 
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 (%)</t>
    </r>
  </si>
  <si>
    <r>
      <t xml:space="preserve">Целевой показатель 16. 
</t>
    </r>
    <r>
      <rPr>
        <sz val="13"/>
        <rFont val="Times New Roman"/>
        <family val="1"/>
        <charset val="204"/>
      </rPr>
      <t>Количество инициативных проектов, реализуемых на территории муниципального образования «город Усолье-Сибирское» (ед.)</t>
    </r>
  </si>
  <si>
    <r>
      <t xml:space="preserve">Информация об изменениях объемов финансирования и целевых показателей муниципальной программы города Усолье-Сибирское «Развитие жилищно-коммунального хозяйства» на 2019-2025 годы 
</t>
    </r>
    <r>
      <rPr>
        <b/>
        <u/>
        <sz val="16"/>
        <rFont val="Times New Roman"/>
        <family val="1"/>
        <charset val="204"/>
      </rPr>
      <t>за  2023 год</t>
    </r>
  </si>
  <si>
    <t>Основное мероприятие 3.4. Ремонт автомобильных дорог местного значения общего пользования</t>
  </si>
  <si>
    <t>3.4.1 Ремонт автомобильных дорог</t>
  </si>
  <si>
    <t>3.9.1 "Ремонт автомобильных дорог в рамках реализации национального проекта "Безопасные качественные дороги"</t>
  </si>
  <si>
    <t>Основное мероприятие 3.10. Проектирование строительства автомобильных дорог</t>
  </si>
  <si>
    <t>Основное мероприятие 5.1.2. Установка индивидуальных квартирных приборов учета энергоресурсов в муниципальном жилищном фонде города Усолье-Сибирское</t>
  </si>
  <si>
    <t>Благотворительные пожертвования</t>
  </si>
  <si>
    <t>Основное мероприятие 3.12. 
Восстановление, прокладка и содержание ливневой канализации</t>
  </si>
  <si>
    <t>Основное мероприятие 4.1.3. 
Восстановление и устройство наружного освещения города Усолье-Сибирское</t>
  </si>
  <si>
    <t>6.21.7. Реализация инициативного проекта "Благоустройство дворовой территории. Приобретение и установка детского спортивного оборудования в районе многоквартирного дома по ул. Восточная, 35"</t>
  </si>
  <si>
    <t>6.21.8. Реализация инициативного проекта "Благоустройство территории, расположенной в районе домов 76-82 по ул. Заречная"</t>
  </si>
  <si>
    <t>6.21.9. Реализация инициативного проекта "Благоустройство парковочной площадки в гравийном исполнении по ул. Розы Люксембург, д.6"</t>
  </si>
  <si>
    <t>Основное мероприятие 6.25. Благоустройство территории (обустройство парковки в районе улицы Интернациональная, д. 50)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</si>
  <si>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6.26. Создание спортивной площадки в районе пересечения ул. Купца Пономарева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</si>
  <si>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Подпрограмма № 8 «Развитие и модернизация объектов водоснабжения, водоотведения и очистки сточных вод" на 2020-2025 годы</t>
  </si>
  <si>
    <r>
      <rPr>
        <i/>
        <sz val="13"/>
        <rFont val="Times New Roman"/>
        <family val="1"/>
        <charset val="204"/>
      </rPr>
      <t xml:space="preserve">Целевой показатель 1. 
</t>
    </r>
    <r>
      <rPr>
        <sz val="13"/>
        <rFont val="Times New Roman"/>
        <family val="1"/>
        <charset val="204"/>
      </rPr>
      <t>Количество разработанной проектной документации по объекту "Строительство канализационных очистных сооружений на территории города Усолье-Сибирское" (ед.)</t>
    </r>
  </si>
  <si>
    <r>
      <rPr>
        <i/>
        <sz val="13"/>
        <rFont val="Times New Roman"/>
        <family val="1"/>
        <charset val="204"/>
      </rPr>
      <t xml:space="preserve">Целевой показатель 2. 
</t>
    </r>
    <r>
      <rPr>
        <sz val="13"/>
        <rFont val="Times New Roman"/>
        <family val="1"/>
        <charset val="204"/>
      </rPr>
      <t>Количество разработанной проектной документации по объекту "Строительство сетей водоснабжения на территории города Усолье-Сибирское" (ед.)</t>
    </r>
  </si>
  <si>
    <r>
      <rPr>
        <i/>
        <sz val="13"/>
        <rFont val="Times New Roman"/>
        <family val="1"/>
        <charset val="204"/>
      </rPr>
      <t xml:space="preserve">Целевой показатель 6. 
</t>
    </r>
    <r>
      <rPr>
        <sz val="13"/>
        <rFont val="Times New Roman"/>
        <family val="1"/>
        <charset val="204"/>
      </rPr>
      <t>Количество проведенных экспертиз (государственных/негосударственных) (ед.)</t>
    </r>
  </si>
  <si>
    <r>
      <t xml:space="preserve">Целевой показатель 20. 
</t>
    </r>
    <r>
      <rPr>
        <sz val="13"/>
        <rFont val="Times New Roman"/>
        <family val="1"/>
        <charset val="204"/>
      </rPr>
      <t>Количество благоустроенных территорий (обустройство парковки в районе улицы Интернациональная, д.50) (ед.)</t>
    </r>
  </si>
  <si>
    <r>
      <t xml:space="preserve">Целевой показатель 21. 
</t>
    </r>
    <r>
      <rPr>
        <sz val="13"/>
        <rFont val="Times New Roman"/>
        <family val="1"/>
        <charset val="204"/>
      </rPr>
      <t>Количество созданных спортивных площадок в районе пересечения ул.Купца Пономарева и ул. Пожарского  (м-н Западный г.Усолье-Сибирское) (ед.)</t>
    </r>
  </si>
  <si>
    <r>
      <t xml:space="preserve">Целевой показатель 22. 
</t>
    </r>
    <r>
      <rPr>
        <sz val="13"/>
        <rFont val="Times New Roman"/>
        <family val="1"/>
        <charset val="204"/>
      </rPr>
      <t>Количество созданных Скверов в районе пересечения ул.Сиреневая и ул.Пожарского (м-н Западный г.Усолье-Сибирское) (ед.)</t>
    </r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</si>
  <si>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</si>
  <si>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Значение целевого показателя относится к основному мероприятию 6.21. Реализация инициативных проектов на территории муниципального образования «город Усолье-Сибирское»</t>
  </si>
  <si>
    <t>Значение целевого показателя относится к основному мероприятию 5.1. 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фонде.</t>
  </si>
  <si>
    <r>
      <rPr>
        <i/>
        <sz val="13"/>
        <rFont val="Times New Roman"/>
        <family val="1"/>
        <charset val="204"/>
      </rPr>
      <t>Целевой показатель 8</t>
    </r>
    <r>
      <rPr>
        <sz val="13"/>
        <rFont val="Times New Roman"/>
        <family val="1"/>
        <charset val="204"/>
      </rPr>
      <t>. 
Количество диагностированных автомобильных дорог (ед.)</t>
    </r>
  </si>
  <si>
    <r>
      <rPr>
        <i/>
        <sz val="13"/>
        <rFont val="Times New Roman"/>
        <family val="1"/>
        <charset val="204"/>
      </rPr>
      <t>Целевой показатель 10</t>
    </r>
    <r>
      <rPr>
        <sz val="13"/>
        <rFont val="Times New Roman"/>
        <family val="1"/>
        <charset val="204"/>
      </rPr>
      <t>. 
Количество разработанных проектов строительства автомобильных дорог (ед.)</t>
    </r>
  </si>
  <si>
    <r>
      <rPr>
        <i/>
        <sz val="13"/>
        <rFont val="Times New Roman"/>
        <family val="1"/>
        <charset val="204"/>
      </rPr>
      <t>Целевой показатель 12.</t>
    </r>
    <r>
      <rPr>
        <sz val="13"/>
        <rFont val="Times New Roman"/>
        <family val="1"/>
        <charset val="204"/>
      </rPr>
      <t xml:space="preserve"> 
Количество участков автомобильных дорог, на которых выполнено восстановление и прокладка ливневой канализации (ед.)</t>
    </r>
  </si>
  <si>
    <r>
      <rPr>
        <i/>
        <sz val="13"/>
        <rFont val="Times New Roman"/>
        <family val="1"/>
        <charset val="204"/>
      </rPr>
      <t xml:space="preserve">Целевой показатель 1.
</t>
    </r>
    <r>
      <rPr>
        <sz val="13"/>
        <rFont val="Times New Roman"/>
        <family val="1"/>
        <charset val="204"/>
      </rPr>
      <t xml:space="preserve">Протяженность содержания  дорог  местного значения (км) </t>
    </r>
  </si>
  <si>
    <t>Значение целевого показателя относится к основному мероприятию 3.4. Ремонт автомобильных дорог местного значения общего пользования</t>
  </si>
  <si>
    <r>
      <rPr>
        <i/>
        <sz val="13"/>
        <rFont val="Times New Roman"/>
        <family val="1"/>
        <charset val="204"/>
      </rPr>
      <t>Целевой показатель 2</t>
    </r>
    <r>
      <rPr>
        <sz val="13"/>
        <rFont val="Times New Roman"/>
        <family val="1"/>
        <charset val="204"/>
      </rPr>
      <t>. 
Общая площадь помещений многоквартирных домов муниципального жилищного фонда, в которых проведен капитальный и текущий ремонт (м2)</t>
    </r>
  </si>
  <si>
    <r>
      <rPr>
        <i/>
        <sz val="13"/>
        <rFont val="Times New Roman"/>
        <family val="1"/>
        <charset val="204"/>
      </rPr>
      <t>Целевой показатель 1.</t>
    </r>
    <r>
      <rPr>
        <sz val="13"/>
        <rFont val="Times New Roman"/>
        <family val="1"/>
        <charset val="204"/>
      </rPr>
      <t xml:space="preserve"> 
Количество многоквартирных домов, в которых проведен капитальный ремонт общего имущества (объект)</t>
    </r>
  </si>
  <si>
    <r>
      <rPr>
        <i/>
        <sz val="13"/>
        <rFont val="Times New Roman"/>
        <family val="1"/>
        <charset val="204"/>
      </rPr>
      <t xml:space="preserve">Целевой показатель 2.
</t>
    </r>
    <r>
      <rPr>
        <sz val="13"/>
        <rFont val="Times New Roman"/>
        <family val="1"/>
        <charset val="204"/>
      </rPr>
      <t>Общая площадь многоквартирных домов, в которых проведен капитальный ремонт общего имущества (м2)</t>
    </r>
  </si>
  <si>
    <r>
      <t xml:space="preserve">Редакция программы 
</t>
    </r>
    <r>
      <rPr>
        <u/>
        <sz val="14"/>
        <rFont val="Times New Roman"/>
        <family val="1"/>
        <charset val="204"/>
      </rPr>
      <t>от 31.01.2023 № 226-па</t>
    </r>
    <r>
      <rPr>
        <sz val="14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</si>
  <si>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
</t>
    </r>
    <r>
      <rPr>
        <u/>
        <sz val="14"/>
        <rFont val="Times New Roman"/>
        <family val="1"/>
        <charset val="204"/>
      </rPr>
      <t>от 07.03.2024 № 899-па</t>
    </r>
    <r>
      <rPr>
        <sz val="14"/>
        <rFont val="Times New Roman"/>
        <family val="1"/>
        <charset val="204"/>
      </rPr>
      <t xml:space="preserve">
(на конец отчетного периода)</t>
    </r>
  </si>
  <si>
    <r>
      <rPr>
        <i/>
        <sz val="13"/>
        <rFont val="Times New Roman"/>
        <family val="1"/>
        <charset val="204"/>
      </rPr>
      <t xml:space="preserve">Целевой показатель 1. 
</t>
    </r>
    <r>
      <rPr>
        <sz val="13"/>
        <rFont val="Times New Roman"/>
        <family val="1"/>
        <charset val="204"/>
      </rPr>
      <t>Количество муниципальных жилых помещений, в которых проведен капитальный и текущий ремонт (шт)</t>
    </r>
  </si>
  <si>
    <r>
      <rPr>
        <i/>
        <sz val="13"/>
        <rFont val="Times New Roman"/>
        <family val="1"/>
        <charset val="204"/>
      </rPr>
      <t xml:space="preserve">Целевой показатель 1. 
</t>
    </r>
    <r>
      <rPr>
        <sz val="13"/>
        <rFont val="Times New Roman"/>
        <family val="1"/>
        <charset val="204"/>
      </rPr>
      <t xml:space="preserve">Протяженность содержания дорог местного значения (км) </t>
    </r>
  </si>
  <si>
    <r>
      <rPr>
        <i/>
        <sz val="13"/>
        <rFont val="Times New Roman"/>
        <family val="1"/>
        <charset val="204"/>
      </rPr>
      <t xml:space="preserve">Целевой показатель 2. 
</t>
    </r>
    <r>
      <rPr>
        <sz val="13"/>
        <rFont val="Times New Roman"/>
        <family val="1"/>
        <charset val="204"/>
      </rPr>
  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(км)</t>
    </r>
  </si>
  <si>
    <r>
      <rPr>
        <i/>
        <sz val="13"/>
        <rFont val="Times New Roman"/>
        <family val="1"/>
        <charset val="204"/>
      </rPr>
      <t>Целевой показатель 7.</t>
    </r>
    <r>
      <rPr>
        <sz val="13"/>
        <rFont val="Times New Roman"/>
        <family val="1"/>
        <charset val="204"/>
      </rPr>
      <t xml:space="preserve"> Количество актуализированных и разработанных схем теплоснабжения, водоснабжения, водоотведения и ливневой канализации города Усолье-Сибирское (шт.)</t>
    </r>
  </si>
  <si>
    <r>
      <rPr>
        <i/>
        <sz val="13"/>
        <rFont val="Times New Roman"/>
        <family val="1"/>
        <charset val="204"/>
      </rPr>
      <t xml:space="preserve">Целевой показатель 11. 
</t>
    </r>
    <r>
      <rPr>
        <sz val="13"/>
        <rFont val="Times New Roman"/>
        <family val="1"/>
        <charset val="204"/>
      </rPr>
  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 (%)</t>
    </r>
  </si>
  <si>
    <r>
      <rPr>
        <i/>
        <sz val="13"/>
        <rFont val="Times New Roman"/>
        <family val="1"/>
        <charset val="204"/>
      </rPr>
      <t xml:space="preserve">Целевой показатель 13. 
</t>
    </r>
    <r>
      <rPr>
        <sz val="13"/>
        <rFont val="Times New Roman"/>
        <family val="1"/>
        <charset val="204"/>
      </rPr>
      <t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(%)</t>
    </r>
    <r>
      <rPr>
        <i/>
        <sz val="13"/>
        <rFont val="Times New Roman"/>
        <family val="1"/>
        <charset val="204"/>
      </rPr>
      <t xml:space="preserve"> </t>
    </r>
  </si>
  <si>
    <r>
      <rPr>
        <i/>
        <sz val="13"/>
        <rFont val="Times New Roman"/>
        <family val="1"/>
        <charset val="204"/>
      </rPr>
      <t xml:space="preserve">Целевой показатель 2. 
</t>
    </r>
    <r>
      <rPr>
        <sz val="13"/>
        <rFont val="Times New Roman"/>
        <family val="1"/>
        <charset val="204"/>
      </rPr>
      <t>Площадь отремонтированных дорог к садоводствам (м2)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</si>
</sst>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;[Red]#,##0.00"/>
    <numFmt numFmtId="165" formatCode="_-* #,##0.00_р_._-;\-* #,##0.00_р_._-;_-* &quot;-&quot;??_р_._-;_-@_-"/>
    <numFmt numFmtId="166" formatCode="0.000"/>
    <numFmt numFmtId="167" formatCode="0;[Red]0"/>
    <numFmt numFmtId="168" formatCode="#,##0.0"/>
    <numFmt numFmtId="169" formatCode="#,##0;[Red]#,##0"/>
    <numFmt numFmtId="170" formatCode="#,##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2" fillId="0" borderId="0" applyFont="0" applyFill="0" applyBorder="0" applyAlignment="0" applyProtection="0"/>
  </cellStyleXfs>
  <cellXfs count="8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/>
    <xf numFmtId="0" fontId="5" fillId="2" borderId="0" xfId="0" applyFont="1" applyFill="1"/>
    <xf numFmtId="0" fontId="6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166" fontId="3" fillId="2" borderId="1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/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" fontId="14" fillId="2" borderId="0" xfId="0" applyNumberFormat="1" applyFont="1" applyFill="1"/>
    <xf numFmtId="0" fontId="15" fillId="2" borderId="0" xfId="0" applyFont="1" applyFill="1" applyBorder="1"/>
    <xf numFmtId="4" fontId="1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15" fillId="2" borderId="0" xfId="0" applyNumberFormat="1" applyFont="1" applyFill="1" applyBorder="1" applyAlignment="1">
      <alignment horizontal="right" vertical="center" wrapText="1"/>
    </xf>
    <xf numFmtId="164" fontId="16" fillId="2" borderId="0" xfId="0" applyNumberFormat="1" applyFont="1" applyFill="1" applyBorder="1" applyAlignment="1">
      <alignment vertical="center"/>
    </xf>
    <xf numFmtId="4" fontId="17" fillId="2" borderId="0" xfId="0" applyNumberFormat="1" applyFont="1" applyFill="1" applyBorder="1"/>
    <xf numFmtId="4" fontId="17" fillId="2" borderId="0" xfId="0" applyNumberFormat="1" applyFont="1" applyFill="1"/>
    <xf numFmtId="167" fontId="3" fillId="2" borderId="1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/>
    <xf numFmtId="0" fontId="5" fillId="2" borderId="0" xfId="0" applyFont="1" applyFill="1" applyBorder="1"/>
    <xf numFmtId="4" fontId="15" fillId="2" borderId="0" xfId="0" applyNumberFormat="1" applyFont="1" applyFill="1"/>
    <xf numFmtId="0" fontId="4" fillId="2" borderId="0" xfId="0" applyFont="1" applyFill="1"/>
    <xf numFmtId="4" fontId="6" fillId="2" borderId="0" xfId="0" applyNumberFormat="1" applyFont="1" applyFill="1" applyAlignment="1">
      <alignment horizontal="right" vertical="center"/>
    </xf>
    <xf numFmtId="4" fontId="5" fillId="2" borderId="0" xfId="0" applyNumberFormat="1" applyFont="1" applyFill="1"/>
    <xf numFmtId="4" fontId="8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/>
    <xf numFmtId="168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169" fontId="3" fillId="2" borderId="1" xfId="0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0" fontId="3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/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5" fillId="2" borderId="1" xfId="0" applyFont="1" applyFill="1" applyBorder="1" applyAlignment="1"/>
    <xf numFmtId="2" fontId="11" fillId="2" borderId="2" xfId="0" applyNumberFormat="1" applyFont="1" applyFill="1" applyBorder="1" applyAlignment="1">
      <alignment horizontal="center" vertical="top" wrapText="1"/>
    </xf>
    <xf numFmtId="2" fontId="11" fillId="2" borderId="4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vertical="top"/>
    </xf>
    <xf numFmtId="0" fontId="13" fillId="2" borderId="4" xfId="0" applyFont="1" applyFill="1" applyBorder="1" applyAlignment="1">
      <alignment vertical="top"/>
    </xf>
    <xf numFmtId="0" fontId="13" fillId="2" borderId="3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3" fillId="2" borderId="3" xfId="0" applyFont="1" applyFill="1" applyBorder="1" applyAlignment="1"/>
    <xf numFmtId="0" fontId="8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/>
    <xf numFmtId="0" fontId="3" fillId="2" borderId="1" xfId="0" applyFont="1" applyFill="1" applyBorder="1" applyAlignment="1">
      <alignment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5"/>
  <sheetViews>
    <sheetView tabSelected="1" zoomScale="80" zoomScaleNormal="80" zoomScaleSheetLayoutView="70" workbookViewId="0">
      <selection activeCell="D7" sqref="D6:D7"/>
    </sheetView>
  </sheetViews>
  <sheetFormatPr defaultRowHeight="15" x14ac:dyDescent="0.25"/>
  <cols>
    <col min="1" max="1" width="2.42578125" style="4" customWidth="1"/>
    <col min="2" max="2" width="38.85546875" style="4" customWidth="1"/>
    <col min="3" max="3" width="58.140625" style="4" customWidth="1"/>
    <col min="4" max="4" width="36" style="35" customWidth="1"/>
    <col min="5" max="5" width="35" style="4" customWidth="1"/>
    <col min="6" max="6" width="9.140625" style="4"/>
    <col min="7" max="7" width="21.28515625" style="4" customWidth="1"/>
    <col min="8" max="8" width="17.140625" style="4" customWidth="1"/>
    <col min="9" max="9" width="21.140625" style="4" customWidth="1"/>
    <col min="10" max="16384" width="9.140625" style="4"/>
  </cols>
  <sheetData>
    <row r="1" spans="2:8" ht="30.75" customHeight="1" x14ac:dyDescent="0.25">
      <c r="D1" s="75" t="s">
        <v>19</v>
      </c>
      <c r="E1" s="75"/>
    </row>
    <row r="2" spans="2:8" ht="21" customHeight="1" x14ac:dyDescent="0.25">
      <c r="D2" s="34"/>
      <c r="E2" s="48"/>
    </row>
    <row r="3" spans="2:8" ht="59.25" customHeight="1" x14ac:dyDescent="0.25">
      <c r="B3" s="77" t="s">
        <v>75</v>
      </c>
      <c r="C3" s="77"/>
      <c r="D3" s="77"/>
      <c r="E3" s="77"/>
    </row>
    <row r="4" spans="2:8" ht="19.5" customHeight="1" x14ac:dyDescent="0.3">
      <c r="E4" s="5"/>
    </row>
    <row r="5" spans="2:8" ht="38.25" customHeight="1" x14ac:dyDescent="0.3">
      <c r="B5" s="76" t="s">
        <v>0</v>
      </c>
      <c r="C5" s="76" t="s">
        <v>1</v>
      </c>
      <c r="D5" s="78" t="s">
        <v>2</v>
      </c>
      <c r="E5" s="78"/>
    </row>
    <row r="6" spans="2:8" ht="66" customHeight="1" x14ac:dyDescent="0.25">
      <c r="B6" s="76"/>
      <c r="C6" s="76"/>
      <c r="D6" s="36" t="s">
        <v>107</v>
      </c>
      <c r="E6" s="49" t="s">
        <v>108</v>
      </c>
    </row>
    <row r="7" spans="2:8" ht="15.75" x14ac:dyDescent="0.25">
      <c r="B7" s="6">
        <v>1</v>
      </c>
      <c r="C7" s="6">
        <v>2</v>
      </c>
      <c r="D7" s="52">
        <v>3</v>
      </c>
      <c r="E7" s="6">
        <v>4</v>
      </c>
    </row>
    <row r="8" spans="2:8" ht="21.75" customHeight="1" x14ac:dyDescent="0.25">
      <c r="B8" s="68" t="s">
        <v>31</v>
      </c>
      <c r="C8" s="7" t="s">
        <v>3</v>
      </c>
      <c r="D8" s="8">
        <f>D9+D10+D11+D12+D13</f>
        <v>452982.33981000003</v>
      </c>
      <c r="E8" s="8">
        <f>E9+E10+E11+E12+E13</f>
        <v>650869.11043</v>
      </c>
      <c r="G8" s="9"/>
      <c r="H8" s="9"/>
    </row>
    <row r="9" spans="2:8" ht="21.75" customHeight="1" x14ac:dyDescent="0.25">
      <c r="B9" s="69"/>
      <c r="C9" s="10" t="s">
        <v>4</v>
      </c>
      <c r="D9" s="8">
        <f>D23+D35+D43+D95+D118+D144+D220</f>
        <v>95819.839810000019</v>
      </c>
      <c r="E9" s="8">
        <f>E23+E35+E43+E95+E118+E144+E220</f>
        <v>181441.58813000002</v>
      </c>
      <c r="G9" s="9"/>
      <c r="H9" s="9"/>
    </row>
    <row r="10" spans="2:8" ht="21.75" customHeight="1" x14ac:dyDescent="0.25">
      <c r="B10" s="69"/>
      <c r="C10" s="10" t="s">
        <v>5</v>
      </c>
      <c r="D10" s="8">
        <f>D44+D96+D145+D221</f>
        <v>357162.5</v>
      </c>
      <c r="E10" s="8">
        <f>E44+E96+E145+E221</f>
        <v>468378.56621000002</v>
      </c>
      <c r="G10" s="9"/>
      <c r="H10" s="9"/>
    </row>
    <row r="11" spans="2:8" ht="21.75" customHeight="1" x14ac:dyDescent="0.25">
      <c r="B11" s="69"/>
      <c r="C11" s="10" t="s">
        <v>12</v>
      </c>
      <c r="D11" s="8">
        <v>0</v>
      </c>
      <c r="E11" s="8">
        <v>0</v>
      </c>
      <c r="G11" s="9"/>
      <c r="H11" s="9"/>
    </row>
    <row r="12" spans="2:8" ht="21.75" customHeight="1" x14ac:dyDescent="0.25">
      <c r="B12" s="69"/>
      <c r="C12" s="10" t="s">
        <v>81</v>
      </c>
      <c r="D12" s="8">
        <f>D147</f>
        <v>0</v>
      </c>
      <c r="E12" s="8">
        <f>E147</f>
        <v>234.63040000000001</v>
      </c>
      <c r="G12" s="9"/>
      <c r="H12" s="9"/>
    </row>
    <row r="13" spans="2:8" ht="21.75" customHeight="1" x14ac:dyDescent="0.25">
      <c r="B13" s="69"/>
      <c r="C13" s="10" t="s">
        <v>20</v>
      </c>
      <c r="D13" s="8">
        <f>D146</f>
        <v>0</v>
      </c>
      <c r="E13" s="8">
        <f>E146</f>
        <v>814.32569000000001</v>
      </c>
      <c r="G13" s="9"/>
      <c r="H13" s="9"/>
    </row>
    <row r="14" spans="2:8" ht="90" customHeight="1" x14ac:dyDescent="0.25">
      <c r="B14" s="69"/>
      <c r="C14" s="47" t="s">
        <v>51</v>
      </c>
      <c r="D14" s="40">
        <v>12.9</v>
      </c>
      <c r="E14" s="1">
        <v>7.88</v>
      </c>
    </row>
    <row r="15" spans="2:8" ht="75.75" customHeight="1" x14ac:dyDescent="0.25">
      <c r="B15" s="69"/>
      <c r="C15" s="47" t="s">
        <v>52</v>
      </c>
      <c r="D15" s="15">
        <v>0</v>
      </c>
      <c r="E15" s="11">
        <v>329.93</v>
      </c>
    </row>
    <row r="16" spans="2:8" ht="72" customHeight="1" x14ac:dyDescent="0.25">
      <c r="B16" s="69"/>
      <c r="C16" s="47" t="s">
        <v>53</v>
      </c>
      <c r="D16" s="16">
        <v>78.87</v>
      </c>
      <c r="E16" s="1">
        <v>79.13</v>
      </c>
    </row>
    <row r="17" spans="2:8" ht="59.25" customHeight="1" x14ac:dyDescent="0.25">
      <c r="B17" s="69"/>
      <c r="C17" s="47" t="s">
        <v>54</v>
      </c>
      <c r="D17" s="16">
        <v>50.63</v>
      </c>
      <c r="E17" s="1">
        <v>59.57</v>
      </c>
    </row>
    <row r="18" spans="2:8" ht="77.25" customHeight="1" x14ac:dyDescent="0.25">
      <c r="B18" s="70"/>
      <c r="C18" s="12" t="s">
        <v>55</v>
      </c>
      <c r="D18" s="13">
        <v>4.1280000000000001</v>
      </c>
      <c r="E18" s="13">
        <v>4.1280000000000001</v>
      </c>
    </row>
    <row r="19" spans="2:8" ht="59.25" customHeight="1" x14ac:dyDescent="0.25">
      <c r="B19" s="70"/>
      <c r="C19" s="12" t="s">
        <v>56</v>
      </c>
      <c r="D19" s="15">
        <v>100</v>
      </c>
      <c r="E19" s="1">
        <v>100</v>
      </c>
    </row>
    <row r="20" spans="2:8" ht="94.5" customHeight="1" x14ac:dyDescent="0.25">
      <c r="B20" s="70"/>
      <c r="C20" s="12" t="s">
        <v>61</v>
      </c>
      <c r="D20" s="15" t="s">
        <v>26</v>
      </c>
      <c r="E20" s="1" t="s">
        <v>26</v>
      </c>
    </row>
    <row r="21" spans="2:8" ht="90" customHeight="1" x14ac:dyDescent="0.25">
      <c r="B21" s="71"/>
      <c r="C21" s="12" t="s">
        <v>62</v>
      </c>
      <c r="D21" s="15">
        <v>0</v>
      </c>
      <c r="E21" s="1">
        <v>0</v>
      </c>
    </row>
    <row r="22" spans="2:8" ht="17.25" customHeight="1" x14ac:dyDescent="0.25">
      <c r="B22" s="74" t="s">
        <v>32</v>
      </c>
      <c r="C22" s="7" t="s">
        <v>3</v>
      </c>
      <c r="D22" s="37">
        <f>D23</f>
        <v>1409.1234199999999</v>
      </c>
      <c r="E22" s="8">
        <f>E23</f>
        <v>5370.0764200000003</v>
      </c>
      <c r="G22" s="9"/>
      <c r="H22" s="9"/>
    </row>
    <row r="23" spans="2:8" ht="17.25" customHeight="1" x14ac:dyDescent="0.25">
      <c r="B23" s="74"/>
      <c r="C23" s="10" t="s">
        <v>4</v>
      </c>
      <c r="D23" s="37">
        <f>D27+D31</f>
        <v>1409.1234199999999</v>
      </c>
      <c r="E23" s="8">
        <f>E27+E31</f>
        <v>5370.0764200000003</v>
      </c>
      <c r="G23" s="14"/>
      <c r="H23" s="9"/>
    </row>
    <row r="24" spans="2:8" ht="72" customHeight="1" x14ac:dyDescent="0.25">
      <c r="B24" s="74"/>
      <c r="C24" s="46" t="s">
        <v>105</v>
      </c>
      <c r="D24" s="15">
        <v>80</v>
      </c>
      <c r="E24" s="15">
        <v>49</v>
      </c>
    </row>
    <row r="25" spans="2:8" ht="71.25" customHeight="1" x14ac:dyDescent="0.25">
      <c r="B25" s="74"/>
      <c r="C25" s="47" t="s">
        <v>106</v>
      </c>
      <c r="D25" s="38">
        <v>259547.4</v>
      </c>
      <c r="E25" s="16">
        <v>84865.4</v>
      </c>
    </row>
    <row r="26" spans="2:8" ht="18" customHeight="1" x14ac:dyDescent="0.25">
      <c r="B26" s="53" t="s">
        <v>6</v>
      </c>
      <c r="C26" s="18" t="s">
        <v>3</v>
      </c>
      <c r="D26" s="38">
        <f>D27</f>
        <v>200</v>
      </c>
      <c r="E26" s="19">
        <f>E27</f>
        <v>200</v>
      </c>
      <c r="G26" s="9"/>
      <c r="H26" s="9"/>
    </row>
    <row r="27" spans="2:8" ht="18" customHeight="1" x14ac:dyDescent="0.25">
      <c r="B27" s="53"/>
      <c r="C27" s="1" t="s">
        <v>4</v>
      </c>
      <c r="D27" s="38">
        <v>200</v>
      </c>
      <c r="E27" s="19">
        <v>200</v>
      </c>
      <c r="G27" s="9"/>
      <c r="H27" s="14"/>
    </row>
    <row r="28" spans="2:8" ht="67.5" customHeight="1" x14ac:dyDescent="0.25">
      <c r="B28" s="53"/>
      <c r="C28" s="46" t="s">
        <v>105</v>
      </c>
      <c r="D28" s="15">
        <v>80</v>
      </c>
      <c r="E28" s="15">
        <v>49</v>
      </c>
      <c r="G28" s="9"/>
      <c r="H28" s="21"/>
    </row>
    <row r="29" spans="2:8" ht="72" customHeight="1" x14ac:dyDescent="0.25">
      <c r="B29" s="54"/>
      <c r="C29" s="47" t="s">
        <v>106</v>
      </c>
      <c r="D29" s="38">
        <v>259547.4</v>
      </c>
      <c r="E29" s="16">
        <v>84865.4</v>
      </c>
    </row>
    <row r="30" spans="2:8" ht="19.5" customHeight="1" x14ac:dyDescent="0.25">
      <c r="B30" s="53" t="s">
        <v>7</v>
      </c>
      <c r="C30" s="18" t="s">
        <v>3</v>
      </c>
      <c r="D30" s="16">
        <f>D31</f>
        <v>1209.1234199999999</v>
      </c>
      <c r="E30" s="16">
        <f>E31</f>
        <v>5170.0764200000003</v>
      </c>
      <c r="G30" s="9"/>
      <c r="H30" s="9"/>
    </row>
    <row r="31" spans="2:8" ht="19.5" customHeight="1" x14ac:dyDescent="0.25">
      <c r="B31" s="53"/>
      <c r="C31" s="1" t="s">
        <v>4</v>
      </c>
      <c r="D31" s="16">
        <v>1209.1234199999999</v>
      </c>
      <c r="E31" s="16">
        <v>5170.0764200000003</v>
      </c>
      <c r="G31" s="22"/>
      <c r="H31" s="9"/>
    </row>
    <row r="32" spans="2:8" ht="72" customHeight="1" x14ac:dyDescent="0.25">
      <c r="B32" s="53"/>
      <c r="C32" s="46" t="s">
        <v>105</v>
      </c>
      <c r="D32" s="15">
        <v>80</v>
      </c>
      <c r="E32" s="15">
        <v>49</v>
      </c>
      <c r="G32" s="22"/>
      <c r="H32" s="9"/>
    </row>
    <row r="33" spans="2:8" ht="74.25" customHeight="1" x14ac:dyDescent="0.25">
      <c r="B33" s="53"/>
      <c r="C33" s="47" t="s">
        <v>106</v>
      </c>
      <c r="D33" s="38">
        <v>259547.4</v>
      </c>
      <c r="E33" s="16">
        <v>84865.4</v>
      </c>
      <c r="G33" s="9"/>
      <c r="H33" s="9"/>
    </row>
    <row r="34" spans="2:8" ht="18.75" customHeight="1" x14ac:dyDescent="0.25">
      <c r="B34" s="74" t="s">
        <v>33</v>
      </c>
      <c r="C34" s="7" t="s">
        <v>3</v>
      </c>
      <c r="D34" s="23">
        <f>D35</f>
        <v>0</v>
      </c>
      <c r="E34" s="23">
        <f>E35</f>
        <v>3609.0940599999999</v>
      </c>
      <c r="G34" s="9"/>
      <c r="H34" s="9"/>
    </row>
    <row r="35" spans="2:8" ht="18.75" customHeight="1" x14ac:dyDescent="0.25">
      <c r="B35" s="74"/>
      <c r="C35" s="10" t="s">
        <v>4</v>
      </c>
      <c r="D35" s="23">
        <f>D39</f>
        <v>0</v>
      </c>
      <c r="E35" s="23">
        <f>E39</f>
        <v>3609.0940599999999</v>
      </c>
      <c r="G35" s="14"/>
      <c r="H35" s="9"/>
    </row>
    <row r="36" spans="2:8" ht="66.75" customHeight="1" x14ac:dyDescent="0.25">
      <c r="B36" s="74"/>
      <c r="C36" s="24" t="s">
        <v>109</v>
      </c>
      <c r="D36" s="15">
        <v>0</v>
      </c>
      <c r="E36" s="1">
        <v>9</v>
      </c>
    </row>
    <row r="37" spans="2:8" ht="74.25" customHeight="1" x14ac:dyDescent="0.25">
      <c r="B37" s="80"/>
      <c r="C37" s="24" t="s">
        <v>104</v>
      </c>
      <c r="D37" s="15">
        <v>0</v>
      </c>
      <c r="E37" s="11">
        <v>329.93</v>
      </c>
    </row>
    <row r="38" spans="2:8" ht="18.75" customHeight="1" x14ac:dyDescent="0.25">
      <c r="B38" s="53" t="s">
        <v>8</v>
      </c>
      <c r="C38" s="18" t="s">
        <v>3</v>
      </c>
      <c r="D38" s="16">
        <f>D39</f>
        <v>0</v>
      </c>
      <c r="E38" s="16">
        <f>E39</f>
        <v>3609.0940599999999</v>
      </c>
      <c r="G38" s="9"/>
      <c r="H38" s="9"/>
    </row>
    <row r="39" spans="2:8" ht="18.75" customHeight="1" x14ac:dyDescent="0.25">
      <c r="B39" s="53"/>
      <c r="C39" s="1" t="s">
        <v>4</v>
      </c>
      <c r="D39" s="16">
        <v>0</v>
      </c>
      <c r="E39" s="16">
        <v>3609.0940599999999</v>
      </c>
      <c r="G39" s="25"/>
      <c r="H39" s="9"/>
    </row>
    <row r="40" spans="2:8" ht="72.75" customHeight="1" x14ac:dyDescent="0.25">
      <c r="B40" s="53"/>
      <c r="C40" s="24" t="s">
        <v>109</v>
      </c>
      <c r="D40" s="15">
        <v>0</v>
      </c>
      <c r="E40" s="1">
        <v>9</v>
      </c>
      <c r="G40" s="25"/>
      <c r="H40" s="9"/>
    </row>
    <row r="41" spans="2:8" ht="76.5" customHeight="1" x14ac:dyDescent="0.25">
      <c r="B41" s="53"/>
      <c r="C41" s="24" t="s">
        <v>104</v>
      </c>
      <c r="D41" s="15">
        <v>0</v>
      </c>
      <c r="E41" s="11">
        <v>329.93</v>
      </c>
      <c r="G41" s="25"/>
      <c r="H41" s="9"/>
    </row>
    <row r="42" spans="2:8" ht="20.25" customHeight="1" x14ac:dyDescent="0.25">
      <c r="B42" s="68" t="s">
        <v>34</v>
      </c>
      <c r="C42" s="7" t="s">
        <v>3</v>
      </c>
      <c r="D42" s="8">
        <f>D43+D44</f>
        <v>430852.00121999998</v>
      </c>
      <c r="E42" s="8">
        <f>E43+E44</f>
        <v>553596.9057</v>
      </c>
      <c r="G42" s="9"/>
      <c r="H42" s="26"/>
    </row>
    <row r="43" spans="2:8" ht="20.25" customHeight="1" x14ac:dyDescent="0.3">
      <c r="B43" s="69"/>
      <c r="C43" s="10" t="s">
        <v>4</v>
      </c>
      <c r="D43" s="37">
        <f>D56+D59+D64+D70+D73+D76+D79+D89+D92</f>
        <v>73689.501220000006</v>
      </c>
      <c r="E43" s="37">
        <f>E56+E59+E64+E70+E73+E76+E79+E89+E92</f>
        <v>132771.00570000001</v>
      </c>
      <c r="G43" s="27"/>
      <c r="H43" s="26"/>
    </row>
    <row r="44" spans="2:8" ht="20.25" customHeight="1" x14ac:dyDescent="0.3">
      <c r="B44" s="69"/>
      <c r="C44" s="10" t="s">
        <v>5</v>
      </c>
      <c r="D44" s="8">
        <f>D60+D80</f>
        <v>357162.5</v>
      </c>
      <c r="E44" s="8">
        <f>E60+E80</f>
        <v>420825.9</v>
      </c>
      <c r="G44" s="28"/>
      <c r="H44" s="26"/>
    </row>
    <row r="45" spans="2:8" ht="20.25" customHeight="1" x14ac:dyDescent="0.3">
      <c r="B45" s="69"/>
      <c r="C45" s="10" t="s">
        <v>12</v>
      </c>
      <c r="D45" s="8">
        <v>0</v>
      </c>
      <c r="E45" s="8">
        <v>0</v>
      </c>
      <c r="G45" s="28"/>
      <c r="H45" s="26"/>
    </row>
    <row r="46" spans="2:8" ht="55.5" customHeight="1" x14ac:dyDescent="0.25">
      <c r="B46" s="69"/>
      <c r="C46" s="47" t="s">
        <v>110</v>
      </c>
      <c r="D46" s="15">
        <v>80</v>
      </c>
      <c r="E46" s="15">
        <v>80</v>
      </c>
    </row>
    <row r="47" spans="2:8" ht="55.5" customHeight="1" x14ac:dyDescent="0.25">
      <c r="B47" s="69"/>
      <c r="C47" s="50" t="s">
        <v>115</v>
      </c>
      <c r="D47" s="15">
        <v>5570</v>
      </c>
      <c r="E47" s="15" t="s">
        <v>26</v>
      </c>
    </row>
    <row r="48" spans="2:8" ht="88.5" customHeight="1" x14ac:dyDescent="0.25">
      <c r="B48" s="69"/>
      <c r="C48" s="47" t="s">
        <v>111</v>
      </c>
      <c r="D48" s="16" t="s">
        <v>26</v>
      </c>
      <c r="E48" s="51">
        <v>1.2949999999999999</v>
      </c>
    </row>
    <row r="49" spans="2:8" ht="54" customHeight="1" x14ac:dyDescent="0.25">
      <c r="B49" s="70"/>
      <c r="C49" s="47" t="s">
        <v>57</v>
      </c>
      <c r="D49" s="15">
        <v>50618</v>
      </c>
      <c r="E49" s="15">
        <v>46550</v>
      </c>
    </row>
    <row r="50" spans="2:8" ht="75" customHeight="1" x14ac:dyDescent="0.25">
      <c r="B50" s="70"/>
      <c r="C50" s="47" t="s">
        <v>58</v>
      </c>
      <c r="D50" s="15">
        <v>2</v>
      </c>
      <c r="E50" s="29">
        <v>7</v>
      </c>
    </row>
    <row r="51" spans="2:8" ht="74.25" customHeight="1" x14ac:dyDescent="0.25">
      <c r="B51" s="70"/>
      <c r="C51" s="47" t="s">
        <v>59</v>
      </c>
      <c r="D51" s="15">
        <v>6</v>
      </c>
      <c r="E51" s="29">
        <v>3</v>
      </c>
    </row>
    <row r="52" spans="2:8" ht="58.5" customHeight="1" x14ac:dyDescent="0.25">
      <c r="B52" s="70"/>
      <c r="C52" s="47" t="s">
        <v>99</v>
      </c>
      <c r="D52" s="15">
        <v>0</v>
      </c>
      <c r="E52" s="29">
        <v>50</v>
      </c>
    </row>
    <row r="53" spans="2:8" ht="57" customHeight="1" x14ac:dyDescent="0.25">
      <c r="B53" s="70"/>
      <c r="C53" s="47" t="s">
        <v>100</v>
      </c>
      <c r="D53" s="15">
        <v>0</v>
      </c>
      <c r="E53" s="29">
        <v>1</v>
      </c>
    </row>
    <row r="54" spans="2:8" ht="72" customHeight="1" x14ac:dyDescent="0.25">
      <c r="B54" s="71"/>
      <c r="C54" s="47" t="s">
        <v>101</v>
      </c>
      <c r="D54" s="15">
        <v>0</v>
      </c>
      <c r="E54" s="29">
        <v>3</v>
      </c>
    </row>
    <row r="55" spans="2:8" ht="18.75" customHeight="1" x14ac:dyDescent="0.25">
      <c r="B55" s="64" t="s">
        <v>9</v>
      </c>
      <c r="C55" s="18" t="s">
        <v>3</v>
      </c>
      <c r="D55" s="38">
        <f>D56</f>
        <v>23500</v>
      </c>
      <c r="E55" s="19">
        <f>E56</f>
        <v>58536.165079999999</v>
      </c>
      <c r="G55" s="9"/>
      <c r="H55" s="9"/>
    </row>
    <row r="56" spans="2:8" ht="18.75" customHeight="1" x14ac:dyDescent="0.25">
      <c r="B56" s="65"/>
      <c r="C56" s="1" t="s">
        <v>4</v>
      </c>
      <c r="D56" s="38">
        <v>23500</v>
      </c>
      <c r="E56" s="19">
        <v>58536.165079999999</v>
      </c>
      <c r="G56" s="9"/>
      <c r="H56" s="30"/>
    </row>
    <row r="57" spans="2:8" ht="54.75" customHeight="1" x14ac:dyDescent="0.25">
      <c r="B57" s="66"/>
      <c r="C57" s="47" t="s">
        <v>102</v>
      </c>
      <c r="D57" s="15">
        <v>80</v>
      </c>
      <c r="E57" s="15">
        <v>80</v>
      </c>
      <c r="G57" s="31"/>
      <c r="H57" s="31"/>
    </row>
    <row r="58" spans="2:8" ht="18.75" customHeight="1" x14ac:dyDescent="0.25">
      <c r="B58" s="64" t="s">
        <v>10</v>
      </c>
      <c r="C58" s="18" t="s">
        <v>3</v>
      </c>
      <c r="D58" s="38">
        <f>D59+D60</f>
        <v>4161.7</v>
      </c>
      <c r="E58" s="19">
        <f>E59+E60</f>
        <v>1871.93022</v>
      </c>
      <c r="G58" s="9"/>
      <c r="H58" s="9"/>
    </row>
    <row r="59" spans="2:8" ht="18.75" customHeight="1" x14ac:dyDescent="0.25">
      <c r="B59" s="65"/>
      <c r="C59" s="1" t="s">
        <v>4</v>
      </c>
      <c r="D59" s="38">
        <v>413</v>
      </c>
      <c r="E59" s="19">
        <v>155.93021999999999</v>
      </c>
      <c r="G59" s="9"/>
      <c r="H59" s="30"/>
    </row>
    <row r="60" spans="2:8" ht="18.75" customHeight="1" x14ac:dyDescent="0.25">
      <c r="B60" s="81"/>
      <c r="C60" s="1" t="s">
        <v>5</v>
      </c>
      <c r="D60" s="38">
        <v>3748.7</v>
      </c>
      <c r="E60" s="19">
        <v>1716</v>
      </c>
      <c r="G60" s="9"/>
      <c r="H60" s="32"/>
    </row>
    <row r="61" spans="2:8" ht="55.5" customHeight="1" x14ac:dyDescent="0.25">
      <c r="B61" s="81"/>
      <c r="C61" s="50" t="s">
        <v>115</v>
      </c>
      <c r="D61" s="15">
        <v>5570</v>
      </c>
      <c r="E61" s="15" t="s">
        <v>26</v>
      </c>
    </row>
    <row r="62" spans="2:8" ht="90" customHeight="1" x14ac:dyDescent="0.25">
      <c r="B62" s="66"/>
      <c r="C62" s="47" t="s">
        <v>111</v>
      </c>
      <c r="D62" s="16" t="s">
        <v>26</v>
      </c>
      <c r="E62" s="51">
        <v>1.2949999999999999</v>
      </c>
    </row>
    <row r="63" spans="2:8" ht="18" customHeight="1" x14ac:dyDescent="0.25">
      <c r="B63" s="55" t="s">
        <v>76</v>
      </c>
      <c r="C63" s="18" t="s">
        <v>3</v>
      </c>
      <c r="D63" s="16">
        <f>D64</f>
        <v>0</v>
      </c>
      <c r="E63" s="16">
        <f>E64</f>
        <v>4808.5796799999998</v>
      </c>
    </row>
    <row r="64" spans="2:8" ht="18" customHeight="1" x14ac:dyDescent="0.25">
      <c r="B64" s="56"/>
      <c r="C64" s="1" t="s">
        <v>4</v>
      </c>
      <c r="D64" s="16">
        <v>0</v>
      </c>
      <c r="E64" s="16">
        <f>E67</f>
        <v>4808.5796799999998</v>
      </c>
    </row>
    <row r="65" spans="2:5" ht="57" customHeight="1" x14ac:dyDescent="0.25">
      <c r="B65" s="57"/>
      <c r="C65" s="47" t="s">
        <v>57</v>
      </c>
      <c r="D65" s="15">
        <v>50618</v>
      </c>
      <c r="E65" s="15">
        <v>46550</v>
      </c>
    </row>
    <row r="66" spans="2:5" ht="18" customHeight="1" x14ac:dyDescent="0.25">
      <c r="B66" s="55" t="s">
        <v>77</v>
      </c>
      <c r="C66" s="18" t="s">
        <v>3</v>
      </c>
      <c r="D66" s="16">
        <f>D67</f>
        <v>0</v>
      </c>
      <c r="E66" s="16">
        <f>E67</f>
        <v>4808.5796799999998</v>
      </c>
    </row>
    <row r="67" spans="2:5" ht="18" customHeight="1" x14ac:dyDescent="0.25">
      <c r="B67" s="56"/>
      <c r="C67" s="1" t="s">
        <v>4</v>
      </c>
      <c r="D67" s="16">
        <v>0</v>
      </c>
      <c r="E67" s="16">
        <v>4808.5796799999998</v>
      </c>
    </row>
    <row r="68" spans="2:5" ht="58.5" customHeight="1" x14ac:dyDescent="0.25">
      <c r="B68" s="57"/>
      <c r="C68" s="47" t="s">
        <v>103</v>
      </c>
      <c r="D68" s="16" t="s">
        <v>18</v>
      </c>
      <c r="E68" s="16" t="s">
        <v>18</v>
      </c>
    </row>
    <row r="69" spans="2:5" ht="18" customHeight="1" x14ac:dyDescent="0.25">
      <c r="B69" s="55" t="s">
        <v>22</v>
      </c>
      <c r="C69" s="18" t="s">
        <v>3</v>
      </c>
      <c r="D69" s="16">
        <f>D70</f>
        <v>400</v>
      </c>
      <c r="E69" s="16">
        <f>E70</f>
        <v>4312.6969300000001</v>
      </c>
    </row>
    <row r="70" spans="2:5" ht="18" customHeight="1" x14ac:dyDescent="0.25">
      <c r="B70" s="56"/>
      <c r="C70" s="1" t="s">
        <v>4</v>
      </c>
      <c r="D70" s="16">
        <v>400</v>
      </c>
      <c r="E70" s="16">
        <v>4312.6969300000001</v>
      </c>
    </row>
    <row r="71" spans="2:5" ht="72.75" customHeight="1" x14ac:dyDescent="0.25">
      <c r="B71" s="57"/>
      <c r="C71" s="47" t="s">
        <v>58</v>
      </c>
      <c r="D71" s="15">
        <v>2</v>
      </c>
      <c r="E71" s="29">
        <v>7</v>
      </c>
    </row>
    <row r="72" spans="2:5" ht="17.25" customHeight="1" x14ac:dyDescent="0.25">
      <c r="B72" s="72" t="s">
        <v>21</v>
      </c>
      <c r="C72" s="1" t="s">
        <v>3</v>
      </c>
      <c r="D72" s="16">
        <f>D73</f>
        <v>5696.1012199999996</v>
      </c>
      <c r="E72" s="16">
        <f>E73</f>
        <v>8818.6610500000006</v>
      </c>
    </row>
    <row r="73" spans="2:5" ht="17.25" customHeight="1" x14ac:dyDescent="0.25">
      <c r="B73" s="72"/>
      <c r="C73" s="1" t="s">
        <v>4</v>
      </c>
      <c r="D73" s="16">
        <v>5696.1012199999996</v>
      </c>
      <c r="E73" s="16">
        <v>8818.6610500000006</v>
      </c>
    </row>
    <row r="74" spans="2:5" ht="69" customHeight="1" x14ac:dyDescent="0.25">
      <c r="B74" s="72"/>
      <c r="C74" s="47" t="s">
        <v>59</v>
      </c>
      <c r="D74" s="15">
        <v>6</v>
      </c>
      <c r="E74" s="29">
        <v>3</v>
      </c>
    </row>
    <row r="75" spans="2:5" ht="16.5" customHeight="1" x14ac:dyDescent="0.25">
      <c r="B75" s="72" t="s">
        <v>11</v>
      </c>
      <c r="C75" s="1" t="s">
        <v>3</v>
      </c>
      <c r="D75" s="16">
        <f>D76</f>
        <v>0</v>
      </c>
      <c r="E75" s="16">
        <f>E76</f>
        <v>368.62200000000001</v>
      </c>
    </row>
    <row r="76" spans="2:5" ht="16.5" customHeight="1" x14ac:dyDescent="0.25">
      <c r="B76" s="54"/>
      <c r="C76" s="1" t="s">
        <v>4</v>
      </c>
      <c r="D76" s="16">
        <v>0</v>
      </c>
      <c r="E76" s="16">
        <v>368.62200000000001</v>
      </c>
    </row>
    <row r="77" spans="2:5" ht="50.25" customHeight="1" x14ac:dyDescent="0.25">
      <c r="B77" s="54"/>
      <c r="C77" s="47" t="s">
        <v>99</v>
      </c>
      <c r="D77" s="15">
        <v>0</v>
      </c>
      <c r="E77" s="29">
        <v>50</v>
      </c>
    </row>
    <row r="78" spans="2:5" ht="16.5" customHeight="1" x14ac:dyDescent="0.25">
      <c r="B78" s="73" t="s">
        <v>13</v>
      </c>
      <c r="C78" s="1" t="s">
        <v>3</v>
      </c>
      <c r="D78" s="16">
        <f>D79+D80+D81</f>
        <v>397094.2</v>
      </c>
      <c r="E78" s="16">
        <f>E79+E80+E81</f>
        <v>470910.05063000001</v>
      </c>
    </row>
    <row r="79" spans="2:5" ht="20.25" customHeight="1" x14ac:dyDescent="0.25">
      <c r="B79" s="73"/>
      <c r="C79" s="1" t="s">
        <v>4</v>
      </c>
      <c r="D79" s="16">
        <f t="shared" ref="D79:E81" si="0">D84</f>
        <v>43680.4</v>
      </c>
      <c r="E79" s="16">
        <f t="shared" si="0"/>
        <v>51800.150629999996</v>
      </c>
    </row>
    <row r="80" spans="2:5" ht="18" customHeight="1" x14ac:dyDescent="0.25">
      <c r="B80" s="73"/>
      <c r="C80" s="1" t="s">
        <v>5</v>
      </c>
      <c r="D80" s="16">
        <f t="shared" si="0"/>
        <v>353413.8</v>
      </c>
      <c r="E80" s="16">
        <f t="shared" si="0"/>
        <v>419109.9</v>
      </c>
    </row>
    <row r="81" spans="2:8" ht="18" customHeight="1" x14ac:dyDescent="0.25">
      <c r="B81" s="73"/>
      <c r="C81" s="1" t="s">
        <v>12</v>
      </c>
      <c r="D81" s="16">
        <f t="shared" si="0"/>
        <v>0</v>
      </c>
      <c r="E81" s="16">
        <f t="shared" si="0"/>
        <v>0</v>
      </c>
    </row>
    <row r="82" spans="2:8" ht="54" customHeight="1" x14ac:dyDescent="0.25">
      <c r="B82" s="73"/>
      <c r="C82" s="50" t="s">
        <v>57</v>
      </c>
      <c r="D82" s="15">
        <v>50618</v>
      </c>
      <c r="E82" s="15">
        <v>46550</v>
      </c>
    </row>
    <row r="83" spans="2:8" ht="18" customHeight="1" x14ac:dyDescent="0.25">
      <c r="B83" s="73" t="s">
        <v>78</v>
      </c>
      <c r="C83" s="1" t="s">
        <v>3</v>
      </c>
      <c r="D83" s="16">
        <f>D84+D85+D86</f>
        <v>397094.2</v>
      </c>
      <c r="E83" s="16">
        <f>E84+E85+E86</f>
        <v>470910.05063000001</v>
      </c>
    </row>
    <row r="84" spans="2:8" ht="20.25" customHeight="1" x14ac:dyDescent="0.25">
      <c r="B84" s="73"/>
      <c r="C84" s="1" t="s">
        <v>4</v>
      </c>
      <c r="D84" s="16">
        <v>43680.4</v>
      </c>
      <c r="E84" s="16">
        <v>51800.150629999996</v>
      </c>
    </row>
    <row r="85" spans="2:8" ht="20.25" customHeight="1" x14ac:dyDescent="0.25">
      <c r="B85" s="73"/>
      <c r="C85" s="1" t="s">
        <v>5</v>
      </c>
      <c r="D85" s="16">
        <v>353413.8</v>
      </c>
      <c r="E85" s="16">
        <v>419109.9</v>
      </c>
    </row>
    <row r="86" spans="2:8" ht="20.25" customHeight="1" x14ac:dyDescent="0.25">
      <c r="B86" s="73"/>
      <c r="C86" s="1" t="s">
        <v>12</v>
      </c>
      <c r="D86" s="16">
        <v>0</v>
      </c>
      <c r="E86" s="16">
        <v>0</v>
      </c>
    </row>
    <row r="87" spans="2:8" ht="57.75" customHeight="1" x14ac:dyDescent="0.25">
      <c r="B87" s="73"/>
      <c r="C87" s="47" t="s">
        <v>103</v>
      </c>
      <c r="D87" s="16" t="s">
        <v>18</v>
      </c>
      <c r="E87" s="16" t="s">
        <v>18</v>
      </c>
    </row>
    <row r="88" spans="2:8" ht="18.75" customHeight="1" x14ac:dyDescent="0.25">
      <c r="B88" s="73" t="s">
        <v>79</v>
      </c>
      <c r="C88" s="1" t="s">
        <v>3</v>
      </c>
      <c r="D88" s="16">
        <f>D89</f>
        <v>0</v>
      </c>
      <c r="E88" s="16">
        <f>E89</f>
        <v>3828</v>
      </c>
    </row>
    <row r="89" spans="2:8" ht="18.75" customHeight="1" x14ac:dyDescent="0.25">
      <c r="B89" s="79"/>
      <c r="C89" s="1" t="s">
        <v>4</v>
      </c>
      <c r="D89" s="16">
        <v>0</v>
      </c>
      <c r="E89" s="16">
        <v>3828</v>
      </c>
    </row>
    <row r="90" spans="2:8" ht="55.5" customHeight="1" x14ac:dyDescent="0.25">
      <c r="B90" s="79"/>
      <c r="C90" s="24" t="s">
        <v>100</v>
      </c>
      <c r="D90" s="15">
        <v>0</v>
      </c>
      <c r="E90" s="17">
        <v>1</v>
      </c>
    </row>
    <row r="91" spans="2:8" ht="18" customHeight="1" x14ac:dyDescent="0.25">
      <c r="B91" s="73" t="s">
        <v>82</v>
      </c>
      <c r="C91" s="1" t="s">
        <v>3</v>
      </c>
      <c r="D91" s="16">
        <f>D92</f>
        <v>0</v>
      </c>
      <c r="E91" s="16">
        <f>E92</f>
        <v>142.20011</v>
      </c>
      <c r="G91" s="9"/>
      <c r="H91" s="26"/>
    </row>
    <row r="92" spans="2:8" ht="18" customHeight="1" x14ac:dyDescent="0.25">
      <c r="B92" s="79"/>
      <c r="C92" s="1" t="s">
        <v>4</v>
      </c>
      <c r="D92" s="16">
        <v>0</v>
      </c>
      <c r="E92" s="16">
        <v>142.20011</v>
      </c>
      <c r="G92" s="9"/>
      <c r="H92" s="26"/>
    </row>
    <row r="93" spans="2:8" ht="70.5" customHeight="1" x14ac:dyDescent="0.25">
      <c r="B93" s="79"/>
      <c r="C93" s="47" t="s">
        <v>101</v>
      </c>
      <c r="D93" s="15">
        <v>0</v>
      </c>
      <c r="E93" s="29">
        <v>3</v>
      </c>
      <c r="G93" s="9"/>
      <c r="H93" s="26"/>
    </row>
    <row r="94" spans="2:8" ht="18" customHeight="1" x14ac:dyDescent="0.25">
      <c r="B94" s="74" t="s">
        <v>35</v>
      </c>
      <c r="C94" s="7" t="s">
        <v>3</v>
      </c>
      <c r="D94" s="8">
        <f>D95+D96</f>
        <v>8298.2534100000012</v>
      </c>
      <c r="E94" s="8">
        <f>E95+E96</f>
        <v>18725.82502</v>
      </c>
    </row>
    <row r="95" spans="2:8" ht="18.75" customHeight="1" x14ac:dyDescent="0.25">
      <c r="B95" s="74"/>
      <c r="C95" s="10" t="s">
        <v>4</v>
      </c>
      <c r="D95" s="8">
        <f>D99+D111+D114</f>
        <v>8298.2534100000012</v>
      </c>
      <c r="E95" s="8">
        <f>E99+E111+E114</f>
        <v>18725.82502</v>
      </c>
      <c r="G95" s="9"/>
      <c r="H95" s="9"/>
    </row>
    <row r="96" spans="2:8" ht="18.75" customHeight="1" x14ac:dyDescent="0.25">
      <c r="B96" s="74"/>
      <c r="C96" s="10" t="s">
        <v>5</v>
      </c>
      <c r="D96" s="8">
        <f>D115</f>
        <v>0</v>
      </c>
      <c r="E96" s="8">
        <f>E115</f>
        <v>0</v>
      </c>
      <c r="G96" s="9"/>
      <c r="H96" s="9"/>
    </row>
    <row r="97" spans="2:8" ht="57.75" customHeight="1" x14ac:dyDescent="0.25">
      <c r="B97" s="74"/>
      <c r="C97" s="47" t="s">
        <v>60</v>
      </c>
      <c r="D97" s="16">
        <v>50.63</v>
      </c>
      <c r="E97" s="16">
        <f>E100</f>
        <v>59.57</v>
      </c>
    </row>
    <row r="98" spans="2:8" ht="19.5" customHeight="1" x14ac:dyDescent="0.25">
      <c r="B98" s="53" t="s">
        <v>14</v>
      </c>
      <c r="C98" s="18" t="s">
        <v>3</v>
      </c>
      <c r="D98" s="16">
        <f>D99</f>
        <v>7740.7534100000003</v>
      </c>
      <c r="E98" s="16">
        <f>E99</f>
        <v>16751.384600000001</v>
      </c>
      <c r="G98" s="9"/>
      <c r="H98" s="9"/>
    </row>
    <row r="99" spans="2:8" ht="19.5" customHeight="1" x14ac:dyDescent="0.25">
      <c r="B99" s="53"/>
      <c r="C99" s="1" t="s">
        <v>4</v>
      </c>
      <c r="D99" s="16">
        <f>D102+D105+D108</f>
        <v>7740.7534100000003</v>
      </c>
      <c r="E99" s="16">
        <f>E102+E105+E108</f>
        <v>16751.384600000001</v>
      </c>
      <c r="G99" s="9"/>
      <c r="H99" s="9"/>
    </row>
    <row r="100" spans="2:8" ht="57.75" customHeight="1" x14ac:dyDescent="0.25">
      <c r="B100" s="54"/>
      <c r="C100" s="47" t="s">
        <v>60</v>
      </c>
      <c r="D100" s="16">
        <v>50.63</v>
      </c>
      <c r="E100" s="16">
        <v>59.57</v>
      </c>
    </row>
    <row r="101" spans="2:8" ht="18" customHeight="1" x14ac:dyDescent="0.25">
      <c r="B101" s="53" t="s">
        <v>36</v>
      </c>
      <c r="C101" s="18" t="s">
        <v>3</v>
      </c>
      <c r="D101" s="16">
        <f>D102</f>
        <v>4240.7534100000003</v>
      </c>
      <c r="E101" s="16">
        <f>E102</f>
        <v>9310.1522700000005</v>
      </c>
      <c r="G101" s="9"/>
      <c r="H101" s="9"/>
    </row>
    <row r="102" spans="2:8" ht="18" customHeight="1" x14ac:dyDescent="0.25">
      <c r="B102" s="53"/>
      <c r="C102" s="1" t="s">
        <v>4</v>
      </c>
      <c r="D102" s="16">
        <v>4240.7534100000003</v>
      </c>
      <c r="E102" s="16">
        <v>9310.1522700000005</v>
      </c>
      <c r="G102" s="9"/>
      <c r="H102" s="9"/>
    </row>
    <row r="103" spans="2:8" ht="57.75" customHeight="1" x14ac:dyDescent="0.25">
      <c r="B103" s="54"/>
      <c r="C103" s="47" t="s">
        <v>25</v>
      </c>
      <c r="D103" s="16" t="s">
        <v>18</v>
      </c>
      <c r="E103" s="16" t="s">
        <v>18</v>
      </c>
    </row>
    <row r="104" spans="2:8" ht="21.75" customHeight="1" x14ac:dyDescent="0.25">
      <c r="B104" s="53" t="s">
        <v>37</v>
      </c>
      <c r="C104" s="18" t="s">
        <v>3</v>
      </c>
      <c r="D104" s="16">
        <f>D105</f>
        <v>3500</v>
      </c>
      <c r="E104" s="16">
        <f>E105</f>
        <v>6708.39185</v>
      </c>
      <c r="G104" s="9"/>
      <c r="H104" s="9"/>
    </row>
    <row r="105" spans="2:8" ht="21.75" customHeight="1" x14ac:dyDescent="0.25">
      <c r="B105" s="53"/>
      <c r="C105" s="1" t="s">
        <v>4</v>
      </c>
      <c r="D105" s="16">
        <v>3500</v>
      </c>
      <c r="E105" s="16">
        <v>6708.39185</v>
      </c>
      <c r="G105" s="9"/>
      <c r="H105" s="9"/>
    </row>
    <row r="106" spans="2:8" ht="57.75" customHeight="1" x14ac:dyDescent="0.25">
      <c r="B106" s="54"/>
      <c r="C106" s="47" t="s">
        <v>25</v>
      </c>
      <c r="D106" s="16" t="s">
        <v>18</v>
      </c>
      <c r="E106" s="16" t="s">
        <v>18</v>
      </c>
    </row>
    <row r="107" spans="2:8" ht="18.75" customHeight="1" x14ac:dyDescent="0.25">
      <c r="B107" s="53" t="s">
        <v>83</v>
      </c>
      <c r="C107" s="18" t="s">
        <v>3</v>
      </c>
      <c r="D107" s="16">
        <f>D108</f>
        <v>0</v>
      </c>
      <c r="E107" s="16">
        <f>E108</f>
        <v>732.84047999999996</v>
      </c>
      <c r="G107" s="9"/>
      <c r="H107" s="9"/>
    </row>
    <row r="108" spans="2:8" ht="18.75" customHeight="1" x14ac:dyDescent="0.25">
      <c r="B108" s="53"/>
      <c r="C108" s="1" t="s">
        <v>4</v>
      </c>
      <c r="D108" s="16">
        <v>0</v>
      </c>
      <c r="E108" s="16">
        <v>732.84047999999996</v>
      </c>
      <c r="G108" s="9"/>
      <c r="H108" s="9"/>
    </row>
    <row r="109" spans="2:8" ht="54" customHeight="1" x14ac:dyDescent="0.25">
      <c r="B109" s="54"/>
      <c r="C109" s="47" t="s">
        <v>25</v>
      </c>
      <c r="D109" s="16" t="s">
        <v>18</v>
      </c>
      <c r="E109" s="16" t="s">
        <v>18</v>
      </c>
      <c r="G109" s="9"/>
      <c r="H109" s="9"/>
    </row>
    <row r="110" spans="2:8" ht="19.5" customHeight="1" x14ac:dyDescent="0.25">
      <c r="B110" s="53" t="s">
        <v>50</v>
      </c>
      <c r="C110" s="18" t="s">
        <v>3</v>
      </c>
      <c r="D110" s="16">
        <f>D111</f>
        <v>557.5</v>
      </c>
      <c r="E110" s="16">
        <f>E111</f>
        <v>0</v>
      </c>
      <c r="G110" s="9"/>
      <c r="H110" s="9"/>
    </row>
    <row r="111" spans="2:8" ht="19.5" customHeight="1" x14ac:dyDescent="0.25">
      <c r="B111" s="53"/>
      <c r="C111" s="1" t="s">
        <v>4</v>
      </c>
      <c r="D111" s="16">
        <v>557.5</v>
      </c>
      <c r="E111" s="16">
        <v>0</v>
      </c>
      <c r="G111" s="9"/>
      <c r="H111" s="9"/>
    </row>
    <row r="112" spans="2:8" ht="56.25" customHeight="1" x14ac:dyDescent="0.25">
      <c r="B112" s="79"/>
      <c r="C112" s="47" t="s">
        <v>25</v>
      </c>
      <c r="D112" s="16" t="s">
        <v>18</v>
      </c>
      <c r="E112" s="16" t="s">
        <v>18</v>
      </c>
      <c r="G112" s="9"/>
      <c r="H112" s="9"/>
    </row>
    <row r="113" spans="2:8" ht="24" customHeight="1" x14ac:dyDescent="0.25">
      <c r="B113" s="67" t="s">
        <v>27</v>
      </c>
      <c r="C113" s="18" t="s">
        <v>3</v>
      </c>
      <c r="D113" s="16">
        <f>D114+D115</f>
        <v>0</v>
      </c>
      <c r="E113" s="16">
        <f>E114+E115</f>
        <v>1974.4404199999999</v>
      </c>
      <c r="G113" s="9"/>
      <c r="H113" s="9"/>
    </row>
    <row r="114" spans="2:8" ht="22.5" customHeight="1" x14ac:dyDescent="0.25">
      <c r="B114" s="67"/>
      <c r="C114" s="1" t="s">
        <v>4</v>
      </c>
      <c r="D114" s="16">
        <v>0</v>
      </c>
      <c r="E114" s="16">
        <v>1974.4404199999999</v>
      </c>
      <c r="G114" s="9"/>
      <c r="H114" s="9"/>
    </row>
    <row r="115" spans="2:8" ht="22.5" customHeight="1" x14ac:dyDescent="0.25">
      <c r="B115" s="67"/>
      <c r="C115" s="1" t="s">
        <v>5</v>
      </c>
      <c r="D115" s="16">
        <v>0</v>
      </c>
      <c r="E115" s="16">
        <v>0</v>
      </c>
      <c r="G115" s="9"/>
      <c r="H115" s="9"/>
    </row>
    <row r="116" spans="2:8" ht="57" customHeight="1" x14ac:dyDescent="0.25">
      <c r="B116" s="67"/>
      <c r="C116" s="47" t="s">
        <v>25</v>
      </c>
      <c r="D116" s="16" t="s">
        <v>18</v>
      </c>
      <c r="E116" s="16" t="s">
        <v>18</v>
      </c>
      <c r="G116" s="9"/>
      <c r="H116" s="9"/>
    </row>
    <row r="117" spans="2:8" ht="22.5" customHeight="1" x14ac:dyDescent="0.25">
      <c r="B117" s="74" t="s">
        <v>38</v>
      </c>
      <c r="C117" s="7" t="s">
        <v>3</v>
      </c>
      <c r="D117" s="37">
        <f>D118</f>
        <v>200</v>
      </c>
      <c r="E117" s="8">
        <f>E118</f>
        <v>5998.0986300000004</v>
      </c>
      <c r="G117" s="9"/>
      <c r="H117" s="9"/>
    </row>
    <row r="118" spans="2:8" ht="22.5" customHeight="1" x14ac:dyDescent="0.25">
      <c r="B118" s="74"/>
      <c r="C118" s="10" t="s">
        <v>4</v>
      </c>
      <c r="D118" s="37">
        <f>D128+D136+D139</f>
        <v>200</v>
      </c>
      <c r="E118" s="37">
        <f>E128+E136+E139</f>
        <v>5998.0986300000004</v>
      </c>
      <c r="G118" s="9"/>
      <c r="H118" s="9"/>
    </row>
    <row r="119" spans="2:8" ht="148.5" customHeight="1" x14ac:dyDescent="0.25">
      <c r="B119" s="74"/>
      <c r="C119" s="24" t="s">
        <v>64</v>
      </c>
      <c r="D119" s="41">
        <v>100</v>
      </c>
      <c r="E119" s="20">
        <v>100</v>
      </c>
    </row>
    <row r="120" spans="2:8" ht="144.75" customHeight="1" x14ac:dyDescent="0.25">
      <c r="B120" s="74"/>
      <c r="C120" s="46" t="s">
        <v>65</v>
      </c>
      <c r="D120" s="41">
        <v>95</v>
      </c>
      <c r="E120" s="20">
        <v>95</v>
      </c>
    </row>
    <row r="121" spans="2:8" ht="141.75" customHeight="1" x14ac:dyDescent="0.25">
      <c r="B121" s="74"/>
      <c r="C121" s="46" t="s">
        <v>66</v>
      </c>
      <c r="D121" s="41">
        <v>95</v>
      </c>
      <c r="E121" s="20">
        <v>95</v>
      </c>
    </row>
    <row r="122" spans="2:8" ht="68.25" customHeight="1" x14ac:dyDescent="0.25">
      <c r="B122" s="54"/>
      <c r="C122" s="47" t="s">
        <v>67</v>
      </c>
      <c r="D122" s="44">
        <v>16525</v>
      </c>
      <c r="E122" s="44">
        <v>16525</v>
      </c>
    </row>
    <row r="123" spans="2:8" ht="75" customHeight="1" x14ac:dyDescent="0.25">
      <c r="B123" s="54"/>
      <c r="C123" s="47" t="s">
        <v>68</v>
      </c>
      <c r="D123" s="44">
        <v>200</v>
      </c>
      <c r="E123" s="44">
        <v>200</v>
      </c>
    </row>
    <row r="124" spans="2:8" ht="75" customHeight="1" x14ac:dyDescent="0.25">
      <c r="B124" s="54"/>
      <c r="C124" s="47" t="s">
        <v>69</v>
      </c>
      <c r="D124" s="44">
        <v>440</v>
      </c>
      <c r="E124" s="45">
        <v>440</v>
      </c>
    </row>
    <row r="125" spans="2:8" ht="85.5" customHeight="1" x14ac:dyDescent="0.25">
      <c r="B125" s="54"/>
      <c r="C125" s="47" t="s">
        <v>112</v>
      </c>
      <c r="D125" s="15">
        <v>0</v>
      </c>
      <c r="E125" s="17">
        <v>2</v>
      </c>
    </row>
    <row r="126" spans="2:8" ht="111.75" customHeight="1" x14ac:dyDescent="0.25">
      <c r="B126" s="54"/>
      <c r="C126" s="47" t="s">
        <v>113</v>
      </c>
      <c r="D126" s="15">
        <v>100</v>
      </c>
      <c r="E126" s="17">
        <v>100</v>
      </c>
      <c r="F126" s="42"/>
    </row>
    <row r="127" spans="2:8" ht="26.25" customHeight="1" x14ac:dyDescent="0.25">
      <c r="B127" s="72" t="s">
        <v>17</v>
      </c>
      <c r="C127" s="1" t="s">
        <v>3</v>
      </c>
      <c r="D127" s="16">
        <f>D128</f>
        <v>0</v>
      </c>
      <c r="E127" s="16">
        <f>E128</f>
        <v>28.09863</v>
      </c>
    </row>
    <row r="128" spans="2:8" ht="26.25" customHeight="1" x14ac:dyDescent="0.25">
      <c r="B128" s="72"/>
      <c r="C128" s="1" t="s">
        <v>4</v>
      </c>
      <c r="D128" s="16">
        <v>0</v>
      </c>
      <c r="E128" s="16">
        <f>E133</f>
        <v>28.09863</v>
      </c>
    </row>
    <row r="129" spans="2:8" ht="145.5" customHeight="1" x14ac:dyDescent="0.25">
      <c r="B129" s="72"/>
      <c r="C129" s="24" t="s">
        <v>64</v>
      </c>
      <c r="D129" s="41">
        <v>100</v>
      </c>
      <c r="E129" s="20">
        <v>100</v>
      </c>
      <c r="G129" s="9"/>
      <c r="H129" s="9"/>
    </row>
    <row r="130" spans="2:8" ht="145.5" customHeight="1" x14ac:dyDescent="0.25">
      <c r="B130" s="82"/>
      <c r="C130" s="46" t="s">
        <v>65</v>
      </c>
      <c r="D130" s="41">
        <v>95</v>
      </c>
      <c r="E130" s="20">
        <v>95</v>
      </c>
      <c r="G130" s="32"/>
      <c r="H130" s="32"/>
    </row>
    <row r="131" spans="2:8" ht="141" customHeight="1" x14ac:dyDescent="0.25">
      <c r="B131" s="82"/>
      <c r="C131" s="46" t="s">
        <v>66</v>
      </c>
      <c r="D131" s="41">
        <v>95</v>
      </c>
      <c r="E131" s="20">
        <v>95</v>
      </c>
    </row>
    <row r="132" spans="2:8" ht="18.75" customHeight="1" x14ac:dyDescent="0.25">
      <c r="B132" s="53" t="s">
        <v>80</v>
      </c>
      <c r="C132" s="18" t="s">
        <v>3</v>
      </c>
      <c r="D132" s="38">
        <f>D133</f>
        <v>0</v>
      </c>
      <c r="E132" s="19">
        <f>E133</f>
        <v>28.09863</v>
      </c>
      <c r="G132" s="9"/>
      <c r="H132" s="9"/>
    </row>
    <row r="133" spans="2:8" ht="18.75" customHeight="1" x14ac:dyDescent="0.25">
      <c r="B133" s="53"/>
      <c r="C133" s="1" t="s">
        <v>4</v>
      </c>
      <c r="D133" s="38">
        <v>0</v>
      </c>
      <c r="E133" s="19">
        <v>28.09863</v>
      </c>
      <c r="G133" s="32"/>
      <c r="H133" s="32"/>
    </row>
    <row r="134" spans="2:8" ht="91.5" customHeight="1" x14ac:dyDescent="0.25">
      <c r="B134" s="58"/>
      <c r="C134" s="47" t="s">
        <v>98</v>
      </c>
      <c r="D134" s="16" t="s">
        <v>18</v>
      </c>
      <c r="E134" s="16" t="s">
        <v>18</v>
      </c>
    </row>
    <row r="135" spans="2:8" ht="21" customHeight="1" x14ac:dyDescent="0.25">
      <c r="B135" s="53" t="s">
        <v>28</v>
      </c>
      <c r="C135" s="18" t="s">
        <v>3</v>
      </c>
      <c r="D135" s="38">
        <f>D136</f>
        <v>0</v>
      </c>
      <c r="E135" s="19">
        <f>E136</f>
        <v>5770</v>
      </c>
    </row>
    <row r="136" spans="2:8" ht="21" customHeight="1" x14ac:dyDescent="0.25">
      <c r="B136" s="53"/>
      <c r="C136" s="1" t="s">
        <v>4</v>
      </c>
      <c r="D136" s="38">
        <v>0</v>
      </c>
      <c r="E136" s="19">
        <v>5770</v>
      </c>
    </row>
    <row r="137" spans="2:8" ht="89.25" customHeight="1" x14ac:dyDescent="0.25">
      <c r="B137" s="58"/>
      <c r="C137" s="47" t="s">
        <v>112</v>
      </c>
      <c r="D137" s="15">
        <v>0</v>
      </c>
      <c r="E137" s="17">
        <v>2</v>
      </c>
    </row>
    <row r="138" spans="2:8" ht="19.5" customHeight="1" x14ac:dyDescent="0.25">
      <c r="B138" s="53" t="s">
        <v>15</v>
      </c>
      <c r="C138" s="18" t="s">
        <v>3</v>
      </c>
      <c r="D138" s="38">
        <f>D139</f>
        <v>200</v>
      </c>
      <c r="E138" s="19">
        <f>E139</f>
        <v>200</v>
      </c>
    </row>
    <row r="139" spans="2:8" ht="19.5" customHeight="1" x14ac:dyDescent="0.25">
      <c r="B139" s="53"/>
      <c r="C139" s="1" t="s">
        <v>4</v>
      </c>
      <c r="D139" s="38">
        <v>200</v>
      </c>
      <c r="E139" s="19">
        <v>200</v>
      </c>
    </row>
    <row r="140" spans="2:8" ht="73.5" customHeight="1" x14ac:dyDescent="0.25">
      <c r="B140" s="54"/>
      <c r="C140" s="47" t="s">
        <v>67</v>
      </c>
      <c r="D140" s="44">
        <v>16525</v>
      </c>
      <c r="E140" s="44">
        <v>16525</v>
      </c>
    </row>
    <row r="141" spans="2:8" ht="76.5" customHeight="1" x14ac:dyDescent="0.25">
      <c r="B141" s="54"/>
      <c r="C141" s="47" t="s">
        <v>68</v>
      </c>
      <c r="D141" s="44">
        <v>200</v>
      </c>
      <c r="E141" s="44">
        <v>200</v>
      </c>
    </row>
    <row r="142" spans="2:8" ht="78" customHeight="1" x14ac:dyDescent="0.25">
      <c r="B142" s="54"/>
      <c r="C142" s="47" t="s">
        <v>69</v>
      </c>
      <c r="D142" s="44">
        <v>440</v>
      </c>
      <c r="E142" s="45">
        <v>440</v>
      </c>
    </row>
    <row r="143" spans="2:8" ht="23.25" customHeight="1" x14ac:dyDescent="0.25">
      <c r="B143" s="59" t="s">
        <v>39</v>
      </c>
      <c r="C143" s="7" t="s">
        <v>3</v>
      </c>
      <c r="D143" s="8">
        <f>D144+D145+D146+D147</f>
        <v>7618.5623300000007</v>
      </c>
      <c r="E143" s="8">
        <f>E144+E145+E146+E147</f>
        <v>18905.116320000001</v>
      </c>
    </row>
    <row r="144" spans="2:8" ht="23.25" customHeight="1" x14ac:dyDescent="0.25">
      <c r="B144" s="60"/>
      <c r="C144" s="10" t="s">
        <v>4</v>
      </c>
      <c r="D144" s="8">
        <f>D159+D170+D174+D177+D180+D189+D205+D210+D215</f>
        <v>7618.5623300000007</v>
      </c>
      <c r="E144" s="8">
        <f>E159+E170+E174+E177+E180+E189+E205+E210+E215</f>
        <v>11742.99402</v>
      </c>
    </row>
    <row r="145" spans="2:5" ht="23.25" customHeight="1" x14ac:dyDescent="0.25">
      <c r="B145" s="60"/>
      <c r="C145" s="10" t="s">
        <v>5</v>
      </c>
      <c r="D145" s="8">
        <f>D171+D206+D211+D216</f>
        <v>0</v>
      </c>
      <c r="E145" s="8">
        <f>E171+E206+E211+E216</f>
        <v>6113.1662099999994</v>
      </c>
    </row>
    <row r="146" spans="2:5" ht="23.25" customHeight="1" x14ac:dyDescent="0.25">
      <c r="B146" s="60"/>
      <c r="C146" s="10" t="s">
        <v>20</v>
      </c>
      <c r="D146" s="8">
        <f>D190+D207+D212+D217</f>
        <v>0</v>
      </c>
      <c r="E146" s="8">
        <f>E190+E207+E212+E217</f>
        <v>814.32569000000001</v>
      </c>
    </row>
    <row r="147" spans="2:5" ht="23.25" customHeight="1" x14ac:dyDescent="0.25">
      <c r="B147" s="60"/>
      <c r="C147" s="10" t="s">
        <v>81</v>
      </c>
      <c r="D147" s="8">
        <f>D160</f>
        <v>0</v>
      </c>
      <c r="E147" s="8">
        <f>E160</f>
        <v>234.63040000000001</v>
      </c>
    </row>
    <row r="148" spans="2:5" ht="60.75" customHeight="1" x14ac:dyDescent="0.25">
      <c r="B148" s="61"/>
      <c r="C148" s="47" t="s">
        <v>70</v>
      </c>
      <c r="D148" s="15">
        <v>1</v>
      </c>
      <c r="E148" s="17">
        <v>1</v>
      </c>
    </row>
    <row r="149" spans="2:5" ht="93" customHeight="1" x14ac:dyDescent="0.25">
      <c r="B149" s="61"/>
      <c r="C149" s="47" t="s">
        <v>71</v>
      </c>
      <c r="D149" s="15">
        <v>100</v>
      </c>
      <c r="E149" s="17">
        <v>100</v>
      </c>
    </row>
    <row r="150" spans="2:5" ht="44.25" customHeight="1" x14ac:dyDescent="0.25">
      <c r="B150" s="61"/>
      <c r="C150" s="47" t="s">
        <v>72</v>
      </c>
      <c r="D150" s="15">
        <v>0</v>
      </c>
      <c r="E150" s="17">
        <v>220</v>
      </c>
    </row>
    <row r="151" spans="2:5" ht="125.25" customHeight="1" x14ac:dyDescent="0.25">
      <c r="B151" s="61"/>
      <c r="C151" s="47" t="s">
        <v>73</v>
      </c>
      <c r="D151" s="15">
        <v>100</v>
      </c>
      <c r="E151" s="17">
        <v>100</v>
      </c>
    </row>
    <row r="152" spans="2:5" ht="58.5" customHeight="1" x14ac:dyDescent="0.25">
      <c r="B152" s="61"/>
      <c r="C152" s="47" t="s">
        <v>92</v>
      </c>
      <c r="D152" s="15">
        <v>0</v>
      </c>
      <c r="E152" s="17">
        <v>1</v>
      </c>
    </row>
    <row r="153" spans="2:5" ht="107.25" customHeight="1" x14ac:dyDescent="0.25">
      <c r="B153" s="61"/>
      <c r="C153" s="47" t="s">
        <v>114</v>
      </c>
      <c r="D153" s="15">
        <v>100</v>
      </c>
      <c r="E153" s="17">
        <v>100</v>
      </c>
    </row>
    <row r="154" spans="2:5" ht="72.75" customHeight="1" x14ac:dyDescent="0.25">
      <c r="B154" s="61"/>
      <c r="C154" s="12" t="s">
        <v>74</v>
      </c>
      <c r="D154" s="15">
        <v>0</v>
      </c>
      <c r="E154" s="17">
        <v>3</v>
      </c>
    </row>
    <row r="155" spans="2:5" ht="74.25" customHeight="1" x14ac:dyDescent="0.25">
      <c r="B155" s="62"/>
      <c r="C155" s="12" t="s">
        <v>93</v>
      </c>
      <c r="D155" s="16" t="s">
        <v>26</v>
      </c>
      <c r="E155" s="17">
        <v>1</v>
      </c>
    </row>
    <row r="156" spans="2:5" ht="87.75" customHeight="1" x14ac:dyDescent="0.25">
      <c r="B156" s="62"/>
      <c r="C156" s="12" t="s">
        <v>94</v>
      </c>
      <c r="D156" s="16" t="s">
        <v>26</v>
      </c>
      <c r="E156" s="17">
        <v>1</v>
      </c>
    </row>
    <row r="157" spans="2:5" ht="70.5" customHeight="1" x14ac:dyDescent="0.25">
      <c r="B157" s="63"/>
      <c r="C157" s="12" t="s">
        <v>95</v>
      </c>
      <c r="D157" s="16" t="s">
        <v>26</v>
      </c>
      <c r="E157" s="17">
        <v>1</v>
      </c>
    </row>
    <row r="158" spans="2:5" ht="18.75" customHeight="1" x14ac:dyDescent="0.25">
      <c r="B158" s="53" t="s">
        <v>16</v>
      </c>
      <c r="C158" s="18" t="s">
        <v>3</v>
      </c>
      <c r="D158" s="38">
        <f>D159+D160</f>
        <v>1528.8452400000001</v>
      </c>
      <c r="E158" s="19">
        <f>E159+E160</f>
        <v>1670.6860099999999</v>
      </c>
    </row>
    <row r="159" spans="2:5" ht="17.25" customHeight="1" x14ac:dyDescent="0.25">
      <c r="B159" s="53"/>
      <c r="C159" s="1" t="s">
        <v>4</v>
      </c>
      <c r="D159" s="19">
        <f>D163+D167</f>
        <v>1528.8452400000001</v>
      </c>
      <c r="E159" s="19">
        <f>E163+E167</f>
        <v>1436.0556099999999</v>
      </c>
    </row>
    <row r="160" spans="2:5" ht="17.25" customHeight="1" x14ac:dyDescent="0.25">
      <c r="B160" s="58"/>
      <c r="C160" s="1" t="s">
        <v>81</v>
      </c>
      <c r="D160" s="19">
        <f>D164</f>
        <v>0</v>
      </c>
      <c r="E160" s="19">
        <f>E164</f>
        <v>234.63040000000001</v>
      </c>
    </row>
    <row r="161" spans="2:5" ht="50.25" customHeight="1" x14ac:dyDescent="0.25">
      <c r="B161" s="58"/>
      <c r="C161" s="47" t="s">
        <v>70</v>
      </c>
      <c r="D161" s="15">
        <v>1</v>
      </c>
      <c r="E161" s="17">
        <v>1</v>
      </c>
    </row>
    <row r="162" spans="2:5" ht="21" customHeight="1" x14ac:dyDescent="0.25">
      <c r="B162" s="53" t="s">
        <v>40</v>
      </c>
      <c r="C162" s="18" t="s">
        <v>3</v>
      </c>
      <c r="D162" s="38">
        <f>D163+D164</f>
        <v>1528.8452400000001</v>
      </c>
      <c r="E162" s="19">
        <f>E163+E164</f>
        <v>1538.29008</v>
      </c>
    </row>
    <row r="163" spans="2:5" ht="18.75" customHeight="1" x14ac:dyDescent="0.25">
      <c r="B163" s="53"/>
      <c r="C163" s="1" t="s">
        <v>4</v>
      </c>
      <c r="D163" s="38">
        <v>1528.8452400000001</v>
      </c>
      <c r="E163" s="19">
        <v>1303.65968</v>
      </c>
    </row>
    <row r="164" spans="2:5" ht="18.75" customHeight="1" x14ac:dyDescent="0.25">
      <c r="B164" s="53"/>
      <c r="C164" s="1" t="s">
        <v>81</v>
      </c>
      <c r="D164" s="38">
        <v>0</v>
      </c>
      <c r="E164" s="19">
        <v>234.63040000000001</v>
      </c>
    </row>
    <row r="165" spans="2:5" ht="54" customHeight="1" x14ac:dyDescent="0.25">
      <c r="B165" s="54"/>
      <c r="C165" s="47" t="s">
        <v>45</v>
      </c>
      <c r="D165" s="16" t="s">
        <v>18</v>
      </c>
      <c r="E165" s="16" t="s">
        <v>18</v>
      </c>
    </row>
    <row r="166" spans="2:5" ht="18.75" customHeight="1" x14ac:dyDescent="0.25">
      <c r="B166" s="53" t="s">
        <v>41</v>
      </c>
      <c r="C166" s="18" t="s">
        <v>3</v>
      </c>
      <c r="D166" s="38">
        <f>D167</f>
        <v>0</v>
      </c>
      <c r="E166" s="19">
        <f>E167</f>
        <v>132.39592999999999</v>
      </c>
    </row>
    <row r="167" spans="2:5" ht="18.75" customHeight="1" x14ac:dyDescent="0.25">
      <c r="B167" s="53"/>
      <c r="C167" s="1" t="s">
        <v>4</v>
      </c>
      <c r="D167" s="38">
        <v>0</v>
      </c>
      <c r="E167" s="19">
        <v>132.39592999999999</v>
      </c>
    </row>
    <row r="168" spans="2:5" ht="57.75" customHeight="1" x14ac:dyDescent="0.25">
      <c r="B168" s="54"/>
      <c r="C168" s="47" t="s">
        <v>45</v>
      </c>
      <c r="D168" s="16" t="s">
        <v>18</v>
      </c>
      <c r="E168" s="16" t="s">
        <v>18</v>
      </c>
    </row>
    <row r="169" spans="2:5" ht="21" customHeight="1" x14ac:dyDescent="0.25">
      <c r="B169" s="53" t="s">
        <v>23</v>
      </c>
      <c r="C169" s="18" t="s">
        <v>3</v>
      </c>
      <c r="D169" s="38">
        <f>D170+D171</f>
        <v>0</v>
      </c>
      <c r="E169" s="19">
        <f>E170+E171</f>
        <v>868.72609999999997</v>
      </c>
    </row>
    <row r="170" spans="2:5" ht="17.25" customHeight="1" x14ac:dyDescent="0.25">
      <c r="B170" s="53"/>
      <c r="C170" s="1" t="s">
        <v>4</v>
      </c>
      <c r="D170" s="38">
        <v>0</v>
      </c>
      <c r="E170" s="19">
        <v>95.559889999999996</v>
      </c>
    </row>
    <row r="171" spans="2:5" ht="17.25" customHeight="1" x14ac:dyDescent="0.25">
      <c r="B171" s="53"/>
      <c r="C171" s="1" t="s">
        <v>5</v>
      </c>
      <c r="D171" s="38">
        <v>0</v>
      </c>
      <c r="E171" s="19">
        <v>773.16620999999998</v>
      </c>
    </row>
    <row r="172" spans="2:5" ht="39" customHeight="1" x14ac:dyDescent="0.25">
      <c r="B172" s="54"/>
      <c r="C172" s="47" t="s">
        <v>72</v>
      </c>
      <c r="D172" s="15">
        <v>0</v>
      </c>
      <c r="E172" s="17">
        <v>220</v>
      </c>
    </row>
    <row r="173" spans="2:5" ht="19.5" customHeight="1" x14ac:dyDescent="0.25">
      <c r="B173" s="53" t="s">
        <v>42</v>
      </c>
      <c r="C173" s="18" t="s">
        <v>3</v>
      </c>
      <c r="D173" s="38">
        <f t="shared" ref="D173:E173" si="1">D174</f>
        <v>1466.48902</v>
      </c>
      <c r="E173" s="19">
        <f t="shared" si="1"/>
        <v>955.63849000000005</v>
      </c>
    </row>
    <row r="174" spans="2:5" ht="19.5" customHeight="1" x14ac:dyDescent="0.25">
      <c r="B174" s="53"/>
      <c r="C174" s="1" t="s">
        <v>4</v>
      </c>
      <c r="D174" s="38">
        <v>1466.48902</v>
      </c>
      <c r="E174" s="19">
        <v>955.63849000000005</v>
      </c>
    </row>
    <row r="175" spans="2:5" ht="124.5" customHeight="1" x14ac:dyDescent="0.25">
      <c r="B175" s="58"/>
      <c r="C175" s="47" t="s">
        <v>73</v>
      </c>
      <c r="D175" s="15">
        <v>100</v>
      </c>
      <c r="E175" s="17">
        <v>100</v>
      </c>
    </row>
    <row r="176" spans="2:5" ht="20.25" customHeight="1" x14ac:dyDescent="0.25">
      <c r="B176" s="53" t="s">
        <v>24</v>
      </c>
      <c r="C176" s="18" t="s">
        <v>3</v>
      </c>
      <c r="D176" s="38">
        <f t="shared" ref="D176:E176" si="2">D177</f>
        <v>0</v>
      </c>
      <c r="E176" s="19">
        <f t="shared" si="2"/>
        <v>23.62</v>
      </c>
    </row>
    <row r="177" spans="2:5" ht="20.25" customHeight="1" x14ac:dyDescent="0.25">
      <c r="B177" s="53"/>
      <c r="C177" s="1" t="s">
        <v>4</v>
      </c>
      <c r="D177" s="38">
        <v>0</v>
      </c>
      <c r="E177" s="19">
        <v>23.62</v>
      </c>
    </row>
    <row r="178" spans="2:5" ht="58.5" customHeight="1" x14ac:dyDescent="0.25">
      <c r="B178" s="54"/>
      <c r="C178" s="47" t="s">
        <v>92</v>
      </c>
      <c r="D178" s="15">
        <v>0</v>
      </c>
      <c r="E178" s="17">
        <v>1</v>
      </c>
    </row>
    <row r="179" spans="2:5" ht="18" customHeight="1" x14ac:dyDescent="0.25">
      <c r="B179" s="53" t="s">
        <v>29</v>
      </c>
      <c r="C179" s="18" t="s">
        <v>3</v>
      </c>
      <c r="D179" s="38">
        <f>D180</f>
        <v>4623.2280700000001</v>
      </c>
      <c r="E179" s="19">
        <f>E180</f>
        <v>7205.0625100000007</v>
      </c>
    </row>
    <row r="180" spans="2:5" ht="18" customHeight="1" x14ac:dyDescent="0.25">
      <c r="B180" s="53"/>
      <c r="C180" s="1" t="s">
        <v>4</v>
      </c>
      <c r="D180" s="19">
        <f>D183+D186</f>
        <v>4623.2280700000001</v>
      </c>
      <c r="E180" s="19">
        <f>E183+E186</f>
        <v>7205.0625100000007</v>
      </c>
    </row>
    <row r="181" spans="2:5" ht="109.5" customHeight="1" x14ac:dyDescent="0.25">
      <c r="B181" s="53"/>
      <c r="C181" s="47" t="s">
        <v>114</v>
      </c>
      <c r="D181" s="15">
        <v>100</v>
      </c>
      <c r="E181" s="17">
        <v>100</v>
      </c>
    </row>
    <row r="182" spans="2:5" ht="18.75" customHeight="1" x14ac:dyDescent="0.25">
      <c r="B182" s="53" t="s">
        <v>43</v>
      </c>
      <c r="C182" s="18" t="s">
        <v>3</v>
      </c>
      <c r="D182" s="38">
        <f>D183</f>
        <v>4431.0742399999999</v>
      </c>
      <c r="E182" s="19">
        <f>E183</f>
        <v>6187.0897000000004</v>
      </c>
    </row>
    <row r="183" spans="2:5" ht="18.75" customHeight="1" x14ac:dyDescent="0.25">
      <c r="B183" s="53"/>
      <c r="C183" s="1" t="s">
        <v>4</v>
      </c>
      <c r="D183" s="38">
        <v>4431.0742399999999</v>
      </c>
      <c r="E183" s="19">
        <v>6187.0897000000004</v>
      </c>
    </row>
    <row r="184" spans="2:5" ht="57.75" customHeight="1" x14ac:dyDescent="0.25">
      <c r="B184" s="53"/>
      <c r="C184" s="47" t="s">
        <v>63</v>
      </c>
      <c r="D184" s="16" t="s">
        <v>18</v>
      </c>
      <c r="E184" s="17" t="s">
        <v>18</v>
      </c>
    </row>
    <row r="185" spans="2:5" ht="17.25" customHeight="1" x14ac:dyDescent="0.25">
      <c r="B185" s="53" t="s">
        <v>44</v>
      </c>
      <c r="C185" s="18" t="s">
        <v>3</v>
      </c>
      <c r="D185" s="38">
        <f>D186</f>
        <v>192.15383</v>
      </c>
      <c r="E185" s="19">
        <f>E186</f>
        <v>1017.97281</v>
      </c>
    </row>
    <row r="186" spans="2:5" ht="17.25" customHeight="1" x14ac:dyDescent="0.25">
      <c r="B186" s="53"/>
      <c r="C186" s="1" t="s">
        <v>4</v>
      </c>
      <c r="D186" s="38">
        <v>192.15383</v>
      </c>
      <c r="E186" s="19">
        <v>1017.97281</v>
      </c>
    </row>
    <row r="187" spans="2:5" ht="60.75" customHeight="1" x14ac:dyDescent="0.25">
      <c r="B187" s="53"/>
      <c r="C187" s="47" t="s">
        <v>63</v>
      </c>
      <c r="D187" s="16" t="s">
        <v>18</v>
      </c>
      <c r="E187" s="17" t="s">
        <v>18</v>
      </c>
    </row>
    <row r="188" spans="2:5" ht="23.25" customHeight="1" x14ac:dyDescent="0.25">
      <c r="B188" s="53" t="s">
        <v>30</v>
      </c>
      <c r="C188" s="18" t="s">
        <v>3</v>
      </c>
      <c r="D188" s="38">
        <f>D189+D190</f>
        <v>0</v>
      </c>
      <c r="E188" s="19">
        <f>E189+E190</f>
        <v>2133.1774300000002</v>
      </c>
    </row>
    <row r="189" spans="2:5" ht="18.75" customHeight="1" x14ac:dyDescent="0.25">
      <c r="B189" s="53"/>
      <c r="C189" s="1" t="s">
        <v>4</v>
      </c>
      <c r="D189" s="38">
        <v>0</v>
      </c>
      <c r="E189" s="19">
        <f>E193+E197+E201</f>
        <v>1918.8517400000001</v>
      </c>
    </row>
    <row r="190" spans="2:5" ht="18.75" customHeight="1" x14ac:dyDescent="0.25">
      <c r="B190" s="53"/>
      <c r="C190" s="1" t="s">
        <v>20</v>
      </c>
      <c r="D190" s="38">
        <v>0</v>
      </c>
      <c r="E190" s="19">
        <f>E194+E198+E202</f>
        <v>214.32569000000001</v>
      </c>
    </row>
    <row r="191" spans="2:5" ht="77.25" customHeight="1" x14ac:dyDescent="0.25">
      <c r="B191" s="54"/>
      <c r="C191" s="12" t="s">
        <v>74</v>
      </c>
      <c r="D191" s="15">
        <v>0</v>
      </c>
      <c r="E191" s="17">
        <v>3</v>
      </c>
    </row>
    <row r="192" spans="2:5" ht="24.75" customHeight="1" x14ac:dyDescent="0.25">
      <c r="B192" s="53" t="s">
        <v>84</v>
      </c>
      <c r="C192" s="18" t="s">
        <v>3</v>
      </c>
      <c r="D192" s="38">
        <f>D193+D194</f>
        <v>0</v>
      </c>
      <c r="E192" s="19">
        <f>E193+E194</f>
        <v>400</v>
      </c>
    </row>
    <row r="193" spans="2:5" ht="20.25" customHeight="1" x14ac:dyDescent="0.25">
      <c r="B193" s="53"/>
      <c r="C193" s="1" t="s">
        <v>4</v>
      </c>
      <c r="D193" s="38">
        <v>0</v>
      </c>
      <c r="E193" s="19">
        <v>360</v>
      </c>
    </row>
    <row r="194" spans="2:5" ht="20.25" customHeight="1" x14ac:dyDescent="0.25">
      <c r="B194" s="53"/>
      <c r="C194" s="1" t="s">
        <v>20</v>
      </c>
      <c r="D194" s="38">
        <v>0</v>
      </c>
      <c r="E194" s="19">
        <v>40</v>
      </c>
    </row>
    <row r="195" spans="2:5" ht="78" customHeight="1" x14ac:dyDescent="0.25">
      <c r="B195" s="54"/>
      <c r="C195" s="47" t="s">
        <v>97</v>
      </c>
      <c r="D195" s="16" t="s">
        <v>18</v>
      </c>
      <c r="E195" s="17" t="s">
        <v>18</v>
      </c>
    </row>
    <row r="196" spans="2:5" ht="24.75" customHeight="1" x14ac:dyDescent="0.25">
      <c r="B196" s="53" t="s">
        <v>85</v>
      </c>
      <c r="C196" s="18" t="s">
        <v>3</v>
      </c>
      <c r="D196" s="38">
        <f>D197+D198</f>
        <v>0</v>
      </c>
      <c r="E196" s="19">
        <f>E197+E198</f>
        <v>1189.92057</v>
      </c>
    </row>
    <row r="197" spans="2:5" ht="20.25" customHeight="1" x14ac:dyDescent="0.25">
      <c r="B197" s="53"/>
      <c r="C197" s="1" t="s">
        <v>4</v>
      </c>
      <c r="D197" s="38">
        <v>0</v>
      </c>
      <c r="E197" s="19">
        <v>1069.92057</v>
      </c>
    </row>
    <row r="198" spans="2:5" ht="20.25" customHeight="1" x14ac:dyDescent="0.25">
      <c r="B198" s="53"/>
      <c r="C198" s="1" t="s">
        <v>20</v>
      </c>
      <c r="D198" s="38">
        <v>0</v>
      </c>
      <c r="E198" s="19">
        <v>120</v>
      </c>
    </row>
    <row r="199" spans="2:5" ht="78" customHeight="1" x14ac:dyDescent="0.25">
      <c r="B199" s="54"/>
      <c r="C199" s="47" t="s">
        <v>97</v>
      </c>
      <c r="D199" s="16" t="s">
        <v>18</v>
      </c>
      <c r="E199" s="17" t="s">
        <v>18</v>
      </c>
    </row>
    <row r="200" spans="2:5" ht="24.75" customHeight="1" x14ac:dyDescent="0.25">
      <c r="B200" s="53" t="s">
        <v>86</v>
      </c>
      <c r="C200" s="18" t="s">
        <v>3</v>
      </c>
      <c r="D200" s="38">
        <f>D201+D202</f>
        <v>0</v>
      </c>
      <c r="E200" s="19">
        <f>E201+E202</f>
        <v>543.25685999999996</v>
      </c>
    </row>
    <row r="201" spans="2:5" ht="20.25" customHeight="1" x14ac:dyDescent="0.25">
      <c r="B201" s="53"/>
      <c r="C201" s="1" t="s">
        <v>4</v>
      </c>
      <c r="D201" s="38">
        <v>0</v>
      </c>
      <c r="E201" s="19">
        <v>488.93117000000001</v>
      </c>
    </row>
    <row r="202" spans="2:5" ht="20.25" customHeight="1" x14ac:dyDescent="0.25">
      <c r="B202" s="53"/>
      <c r="C202" s="1" t="s">
        <v>20</v>
      </c>
      <c r="D202" s="38">
        <v>0</v>
      </c>
      <c r="E202" s="19">
        <v>54.325690000000002</v>
      </c>
    </row>
    <row r="203" spans="2:5" ht="78" customHeight="1" x14ac:dyDescent="0.25">
      <c r="B203" s="54"/>
      <c r="C203" s="47" t="s">
        <v>97</v>
      </c>
      <c r="D203" s="16" t="s">
        <v>18</v>
      </c>
      <c r="E203" s="17" t="s">
        <v>18</v>
      </c>
    </row>
    <row r="204" spans="2:5" ht="23.25" customHeight="1" x14ac:dyDescent="0.25">
      <c r="B204" s="53" t="s">
        <v>87</v>
      </c>
      <c r="C204" s="18" t="s">
        <v>3</v>
      </c>
      <c r="D204" s="38">
        <f>D205+D206</f>
        <v>0</v>
      </c>
      <c r="E204" s="19">
        <f>E205+E206+E207</f>
        <v>2048.2057800000002</v>
      </c>
    </row>
    <row r="205" spans="2:5" ht="21" customHeight="1" x14ac:dyDescent="0.25">
      <c r="B205" s="53"/>
      <c r="C205" s="1" t="s">
        <v>4</v>
      </c>
      <c r="D205" s="38">
        <v>0</v>
      </c>
      <c r="E205" s="19">
        <v>68.205780000000004</v>
      </c>
    </row>
    <row r="206" spans="2:5" ht="21" customHeight="1" x14ac:dyDescent="0.25">
      <c r="B206" s="53"/>
      <c r="C206" s="1" t="s">
        <v>5</v>
      </c>
      <c r="D206" s="38">
        <v>0</v>
      </c>
      <c r="E206" s="19">
        <v>1780</v>
      </c>
    </row>
    <row r="207" spans="2:5" ht="21" customHeight="1" x14ac:dyDescent="0.25">
      <c r="B207" s="53"/>
      <c r="C207" s="1" t="s">
        <v>20</v>
      </c>
      <c r="D207" s="38">
        <v>0</v>
      </c>
      <c r="E207" s="19">
        <v>200</v>
      </c>
    </row>
    <row r="208" spans="2:5" ht="72.75" customHeight="1" x14ac:dyDescent="0.25">
      <c r="B208" s="82"/>
      <c r="C208" s="12" t="s">
        <v>93</v>
      </c>
      <c r="D208" s="16" t="s">
        <v>26</v>
      </c>
      <c r="E208" s="17">
        <v>1</v>
      </c>
    </row>
    <row r="209" spans="2:5" ht="21" customHeight="1" x14ac:dyDescent="0.25">
      <c r="B209" s="53" t="s">
        <v>88</v>
      </c>
      <c r="C209" s="18" t="s">
        <v>3</v>
      </c>
      <c r="D209" s="38">
        <f>D210+D211</f>
        <v>0</v>
      </c>
      <c r="E209" s="19">
        <f>E210+E211+E212</f>
        <v>2000</v>
      </c>
    </row>
    <row r="210" spans="2:5" ht="19.5" customHeight="1" x14ac:dyDescent="0.25">
      <c r="B210" s="53"/>
      <c r="C210" s="1" t="s">
        <v>4</v>
      </c>
      <c r="D210" s="38">
        <v>0</v>
      </c>
      <c r="E210" s="19">
        <v>20</v>
      </c>
    </row>
    <row r="211" spans="2:5" ht="19.5" customHeight="1" x14ac:dyDescent="0.25">
      <c r="B211" s="53"/>
      <c r="C211" s="1" t="s">
        <v>5</v>
      </c>
      <c r="D211" s="38">
        <v>0</v>
      </c>
      <c r="E211" s="19">
        <v>1780</v>
      </c>
    </row>
    <row r="212" spans="2:5" ht="19.5" customHeight="1" x14ac:dyDescent="0.25">
      <c r="B212" s="53"/>
      <c r="C212" s="1" t="s">
        <v>20</v>
      </c>
      <c r="D212" s="38">
        <v>0</v>
      </c>
      <c r="E212" s="19">
        <v>200</v>
      </c>
    </row>
    <row r="213" spans="2:5" ht="88.5" customHeight="1" x14ac:dyDescent="0.25">
      <c r="B213" s="82"/>
      <c r="C213" s="12" t="s">
        <v>94</v>
      </c>
      <c r="D213" s="16" t="s">
        <v>26</v>
      </c>
      <c r="E213" s="17">
        <v>1</v>
      </c>
    </row>
    <row r="214" spans="2:5" ht="23.25" customHeight="1" x14ac:dyDescent="0.25">
      <c r="B214" s="53" t="s">
        <v>96</v>
      </c>
      <c r="C214" s="18" t="s">
        <v>3</v>
      </c>
      <c r="D214" s="38">
        <f>D215+D216</f>
        <v>0</v>
      </c>
      <c r="E214" s="19">
        <f>E215+E216+E217</f>
        <v>2000</v>
      </c>
    </row>
    <row r="215" spans="2:5" ht="21" customHeight="1" x14ac:dyDescent="0.25">
      <c r="B215" s="53"/>
      <c r="C215" s="1" t="s">
        <v>4</v>
      </c>
      <c r="D215" s="38">
        <v>0</v>
      </c>
      <c r="E215" s="19">
        <v>20</v>
      </c>
    </row>
    <row r="216" spans="2:5" ht="21" customHeight="1" x14ac:dyDescent="0.25">
      <c r="B216" s="53"/>
      <c r="C216" s="1" t="s">
        <v>5</v>
      </c>
      <c r="D216" s="38">
        <v>0</v>
      </c>
      <c r="E216" s="19">
        <v>1780</v>
      </c>
    </row>
    <row r="217" spans="2:5" ht="21" customHeight="1" x14ac:dyDescent="0.25">
      <c r="B217" s="53"/>
      <c r="C217" s="1" t="s">
        <v>20</v>
      </c>
      <c r="D217" s="38">
        <v>0</v>
      </c>
      <c r="E217" s="19">
        <v>200</v>
      </c>
    </row>
    <row r="218" spans="2:5" ht="76.5" customHeight="1" x14ac:dyDescent="0.25">
      <c r="B218" s="82"/>
      <c r="C218" s="12" t="s">
        <v>95</v>
      </c>
      <c r="D218" s="16" t="s">
        <v>26</v>
      </c>
      <c r="E218" s="17">
        <v>1</v>
      </c>
    </row>
    <row r="219" spans="2:5" ht="24" customHeight="1" x14ac:dyDescent="0.25">
      <c r="B219" s="74" t="s">
        <v>89</v>
      </c>
      <c r="C219" s="7" t="s">
        <v>3</v>
      </c>
      <c r="D219" s="37">
        <f>D220+D221</f>
        <v>4604.3994299999995</v>
      </c>
      <c r="E219" s="8">
        <f>E220+E221</f>
        <v>44663.994279999999</v>
      </c>
    </row>
    <row r="220" spans="2:5" ht="24" customHeight="1" x14ac:dyDescent="0.25">
      <c r="B220" s="74"/>
      <c r="C220" s="10" t="s">
        <v>4</v>
      </c>
      <c r="D220" s="37">
        <f>D225+D229</f>
        <v>4604.3994299999995</v>
      </c>
      <c r="E220" s="8">
        <f>E225+E229</f>
        <v>3224.4942799999999</v>
      </c>
    </row>
    <row r="221" spans="2:5" ht="24" customHeight="1" x14ac:dyDescent="0.25">
      <c r="B221" s="74"/>
      <c r="C221" s="10" t="s">
        <v>5</v>
      </c>
      <c r="D221" s="37">
        <f>D226+D230</f>
        <v>0</v>
      </c>
      <c r="E221" s="8">
        <f>E226+E230</f>
        <v>41439.5</v>
      </c>
    </row>
    <row r="222" spans="2:5" ht="88.5" customHeight="1" x14ac:dyDescent="0.25">
      <c r="B222" s="74"/>
      <c r="C222" s="47" t="s">
        <v>90</v>
      </c>
      <c r="D222" s="41">
        <v>1</v>
      </c>
      <c r="E222" s="43">
        <f>E227</f>
        <v>1</v>
      </c>
    </row>
    <row r="223" spans="2:5" ht="76.5" customHeight="1" x14ac:dyDescent="0.25">
      <c r="B223" s="74"/>
      <c r="C223" s="47" t="s">
        <v>91</v>
      </c>
      <c r="D223" s="41">
        <v>1</v>
      </c>
      <c r="E223" s="43">
        <f>E231</f>
        <v>0</v>
      </c>
    </row>
    <row r="224" spans="2:5" ht="21" customHeight="1" x14ac:dyDescent="0.25">
      <c r="B224" s="53" t="s">
        <v>49</v>
      </c>
      <c r="C224" s="18" t="s">
        <v>3</v>
      </c>
      <c r="D224" s="16">
        <f>D225+D226</f>
        <v>3224.3994299999999</v>
      </c>
      <c r="E224" s="16">
        <f>E225+E226</f>
        <v>32243.994279999999</v>
      </c>
    </row>
    <row r="225" spans="2:9" ht="16.5" x14ac:dyDescent="0.25">
      <c r="B225" s="53"/>
      <c r="C225" s="1" t="s">
        <v>4</v>
      </c>
      <c r="D225" s="16">
        <v>3224.3994299999999</v>
      </c>
      <c r="E225" s="16">
        <v>3224.4942799999999</v>
      </c>
    </row>
    <row r="226" spans="2:9" ht="16.5" x14ac:dyDescent="0.25">
      <c r="B226" s="53"/>
      <c r="C226" s="1" t="s">
        <v>5</v>
      </c>
      <c r="D226" s="16">
        <v>0</v>
      </c>
      <c r="E226" s="16">
        <v>29019.5</v>
      </c>
    </row>
    <row r="227" spans="2:9" ht="85.5" customHeight="1" x14ac:dyDescent="0.25">
      <c r="B227" s="54"/>
      <c r="C227" s="47" t="s">
        <v>90</v>
      </c>
      <c r="D227" s="41">
        <v>1</v>
      </c>
      <c r="E227" s="41">
        <v>1</v>
      </c>
    </row>
    <row r="228" spans="2:9" s="33" customFormat="1" ht="21" customHeight="1" x14ac:dyDescent="0.3">
      <c r="B228" s="53" t="s">
        <v>48</v>
      </c>
      <c r="C228" s="18" t="s">
        <v>3</v>
      </c>
      <c r="D228" s="16">
        <f>D229+D230</f>
        <v>1380</v>
      </c>
      <c r="E228" s="16">
        <f>E229+E230</f>
        <v>12420</v>
      </c>
      <c r="F228" s="3"/>
      <c r="G228" s="3"/>
      <c r="H228" s="3"/>
      <c r="I228" s="3"/>
    </row>
    <row r="229" spans="2:9" ht="16.5" x14ac:dyDescent="0.25">
      <c r="B229" s="53"/>
      <c r="C229" s="1" t="s">
        <v>4</v>
      </c>
      <c r="D229" s="16">
        <v>1380</v>
      </c>
      <c r="E229" s="16">
        <v>0</v>
      </c>
    </row>
    <row r="230" spans="2:9" ht="16.5" x14ac:dyDescent="0.25">
      <c r="B230" s="53"/>
      <c r="C230" s="1" t="s">
        <v>5</v>
      </c>
      <c r="D230" s="16">
        <v>0</v>
      </c>
      <c r="E230" s="16">
        <v>12420</v>
      </c>
    </row>
    <row r="231" spans="2:9" ht="73.5" customHeight="1" x14ac:dyDescent="0.25">
      <c r="B231" s="54"/>
      <c r="C231" s="47" t="s">
        <v>91</v>
      </c>
      <c r="D231" s="41">
        <v>1</v>
      </c>
      <c r="E231" s="41">
        <v>0</v>
      </c>
    </row>
    <row r="235" spans="2:9" ht="20.25" x14ac:dyDescent="0.3">
      <c r="B235" s="2" t="s">
        <v>46</v>
      </c>
      <c r="C235" s="3"/>
      <c r="D235" s="39" t="s">
        <v>47</v>
      </c>
      <c r="E235" s="3"/>
    </row>
  </sheetData>
  <mergeCells count="55">
    <mergeCell ref="B228:B231"/>
    <mergeCell ref="B91:B93"/>
    <mergeCell ref="B214:B218"/>
    <mergeCell ref="B219:B223"/>
    <mergeCell ref="B224:B227"/>
    <mergeCell ref="B166:B168"/>
    <mergeCell ref="B182:B184"/>
    <mergeCell ref="B200:B203"/>
    <mergeCell ref="B204:B208"/>
    <mergeCell ref="B209:B213"/>
    <mergeCell ref="B101:B103"/>
    <mergeCell ref="B104:B106"/>
    <mergeCell ref="B110:B112"/>
    <mergeCell ref="B127:B131"/>
    <mergeCell ref="B188:B191"/>
    <mergeCell ref="B179:B181"/>
    <mergeCell ref="B8:B21"/>
    <mergeCell ref="B169:B172"/>
    <mergeCell ref="B162:B165"/>
    <mergeCell ref="B176:B178"/>
    <mergeCell ref="B117:B126"/>
    <mergeCell ref="B132:B134"/>
    <mergeCell ref="B173:B175"/>
    <mergeCell ref="B30:B33"/>
    <mergeCell ref="B26:B29"/>
    <mergeCell ref="B22:B25"/>
    <mergeCell ref="B88:B90"/>
    <mergeCell ref="B34:B37"/>
    <mergeCell ref="B83:B87"/>
    <mergeCell ref="B58:B62"/>
    <mergeCell ref="B38:B41"/>
    <mergeCell ref="B72:B74"/>
    <mergeCell ref="D1:E1"/>
    <mergeCell ref="B5:B6"/>
    <mergeCell ref="C5:C6"/>
    <mergeCell ref="B3:E3"/>
    <mergeCell ref="D5:E5"/>
    <mergeCell ref="B55:B57"/>
    <mergeCell ref="B113:B116"/>
    <mergeCell ref="B42:B54"/>
    <mergeCell ref="B63:B65"/>
    <mergeCell ref="B66:B68"/>
    <mergeCell ref="B75:B77"/>
    <mergeCell ref="B78:B82"/>
    <mergeCell ref="B94:B97"/>
    <mergeCell ref="B107:B109"/>
    <mergeCell ref="B98:B100"/>
    <mergeCell ref="B196:B199"/>
    <mergeCell ref="B192:B195"/>
    <mergeCell ref="B69:B71"/>
    <mergeCell ref="B185:B187"/>
    <mergeCell ref="B135:B137"/>
    <mergeCell ref="B158:B161"/>
    <mergeCell ref="B143:B157"/>
    <mergeCell ref="B138:B142"/>
  </mergeCells>
  <pageMargins left="0.31496062992125984" right="0.15748031496062992" top="0.6692913385826772" bottom="0.59055118110236227" header="0.55118110236220474" footer="0.51181102362204722"/>
  <pageSetup paperSize="9" scale="55" orientation="portrait" r:id="rId1"/>
  <rowBreaks count="6" manualBreakCount="6">
    <brk id="29" max="4" man="1"/>
    <brk id="62" max="4" man="1"/>
    <brk id="106" max="4" man="1"/>
    <brk id="126" max="4" man="1"/>
    <brk id="150" max="4" man="1"/>
    <brk id="2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2024-03-22T02:41:51Z</cp:lastPrinted>
  <dcterms:created xsi:type="dcterms:W3CDTF">2020-01-22T05:09:04Z</dcterms:created>
  <dcterms:modified xsi:type="dcterms:W3CDTF">2024-04-01T08:07:36Z</dcterms:modified>
</cp:coreProperties>
</file>