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ФСГС — 2023\!Пост.№ 1024-па от 15.03.2024_ФСГС\"/>
    </mc:Choice>
  </mc:AlternateContent>
  <bookViews>
    <workbookView xWindow="-120" yWindow="-120" windowWidth="29040" windowHeight="15840"/>
  </bookViews>
  <sheets>
    <sheet name="ресур. обесп." sheetId="1" r:id="rId1"/>
  </sheets>
  <definedNames>
    <definedName name="_xlnm.Print_Titles" localSheetId="0">'ресур. обесп.'!$6:$7</definedName>
    <definedName name="_xlnm.Print_Area" localSheetId="0">'ресур. обесп.'!$A$1:$L$51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42" i="1" l="1"/>
  <c r="E42" i="1"/>
  <c r="F41" i="1"/>
  <c r="E41" i="1"/>
  <c r="G45" i="1" l="1"/>
  <c r="G44" i="1"/>
  <c r="F43" i="1"/>
  <c r="E43" i="1"/>
  <c r="F40" i="1"/>
  <c r="E40" i="1"/>
  <c r="G41" i="1"/>
  <c r="G47" i="1"/>
  <c r="F46" i="1"/>
  <c r="E46" i="1"/>
  <c r="G42" i="1"/>
  <c r="G35" i="1"/>
  <c r="G34" i="1"/>
  <c r="G33" i="1"/>
  <c r="F32" i="1"/>
  <c r="E32" i="1"/>
  <c r="J22" i="1"/>
  <c r="I22" i="1"/>
  <c r="J20" i="1"/>
  <c r="I20" i="1"/>
  <c r="G46" i="1" l="1"/>
  <c r="G43" i="1"/>
  <c r="G40" i="1"/>
  <c r="G32" i="1"/>
  <c r="F21" i="1"/>
  <c r="F17" i="1" s="1"/>
  <c r="F22" i="1"/>
  <c r="F18" i="1" s="1"/>
  <c r="F14" i="1" s="1"/>
  <c r="E21" i="1"/>
  <c r="E17" i="1" s="1"/>
  <c r="E13" i="1" s="1"/>
  <c r="F37" i="1"/>
  <c r="E37" i="1"/>
  <c r="E36" i="1" s="1"/>
  <c r="F13" i="1" l="1"/>
  <c r="E9" i="1"/>
  <c r="F23" i="1"/>
  <c r="F19" i="1" s="1"/>
  <c r="F15" i="1" s="1"/>
  <c r="E23" i="1"/>
  <c r="E22" i="1"/>
  <c r="E18" i="1" s="1"/>
  <c r="E14" i="1" s="1"/>
  <c r="F38" i="1"/>
  <c r="E19" i="1" l="1"/>
  <c r="E15" i="1" s="1"/>
  <c r="F16" i="1"/>
  <c r="G39" i="1"/>
  <c r="E38" i="1"/>
  <c r="E24" i="1"/>
  <c r="E28" i="1"/>
  <c r="F28" i="1"/>
  <c r="G15" i="1" l="1"/>
  <c r="E11" i="1"/>
  <c r="E12" i="1"/>
  <c r="E16" i="1"/>
  <c r="E20" i="1"/>
  <c r="G38" i="1"/>
  <c r="F36" i="1"/>
  <c r="G36" i="1" s="1"/>
  <c r="F9" i="1"/>
  <c r="G37" i="1"/>
  <c r="F20" i="1"/>
  <c r="G17" i="1"/>
  <c r="G19" i="1"/>
  <c r="G18" i="1"/>
  <c r="G28" i="1"/>
  <c r="G16" i="1" l="1"/>
  <c r="G22" i="1"/>
  <c r="G31" i="1"/>
  <c r="G23" i="1" l="1"/>
  <c r="G21" i="1"/>
  <c r="G20" i="1" l="1"/>
  <c r="G25" i="1"/>
  <c r="G26" i="1"/>
  <c r="G27" i="1"/>
  <c r="G29" i="1"/>
  <c r="G30" i="1"/>
  <c r="F10" i="1" l="1"/>
  <c r="F12" i="1"/>
  <c r="G24" i="1"/>
  <c r="F11" i="1"/>
  <c r="G13" i="1"/>
  <c r="F8" i="1" l="1"/>
  <c r="E8" i="1"/>
  <c r="G11" i="1"/>
  <c r="E10" i="1"/>
  <c r="G10" i="1" s="1"/>
  <c r="G14" i="1"/>
  <c r="G9" i="1"/>
  <c r="G8" i="1" l="1"/>
  <c r="G12" i="1"/>
</calcChain>
</file>

<file path=xl/sharedStrings.xml><?xml version="1.0" encoding="utf-8"?>
<sst xmlns="http://schemas.openxmlformats.org/spreadsheetml/2006/main" count="139" uniqueCount="51">
  <si>
    <t>№ п/п</t>
  </si>
  <si>
    <t>Источник финансирования</t>
  </si>
  <si>
    <t>Наименование показателя объема мероприятия, единица измерения</t>
  </si>
  <si>
    <t>Обоснование причин отклонения (при наличии)</t>
  </si>
  <si>
    <t>*</t>
  </si>
  <si>
    <t>Всего</t>
  </si>
  <si>
    <t>областной бюджет</t>
  </si>
  <si>
    <t xml:space="preserve">местный бюджет </t>
  </si>
  <si>
    <t>федеральный бюджет</t>
  </si>
  <si>
    <t>Количество благоустроенных дворовых территорий многоквартирных домов (ед.)</t>
  </si>
  <si>
    <t>Количество благоустроенных  территорий общего пользования (ед.)</t>
  </si>
  <si>
    <t>Приложение 2</t>
  </si>
  <si>
    <t>к Отчету о реализации Программы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</si>
  <si>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</si>
  <si>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программы, участники подпрограммы</t>
  </si>
  <si>
    <t>1</t>
  </si>
  <si>
    <t>Отдел по благоустройству и экологии комитета по городскому хозяйству администрации города Усолье-Сибирское</t>
  </si>
  <si>
    <t>2</t>
  </si>
  <si>
    <t>2.1</t>
  </si>
  <si>
    <t>2.1.1</t>
  </si>
  <si>
    <t>2.1.2</t>
  </si>
  <si>
    <t xml:space="preserve">  Мероприятие 1.1. Формирование комфортной городской среды, в т.ч.</t>
  </si>
  <si>
    <t xml:space="preserve">Основное мероприятие 1. Мероприятия в рамках реализации национального проекта «Жильё и городская среда» 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</si>
  <si>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</si>
  <si>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</si>
  <si>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Благоустройство дворовых территорий многоквартирных домов </t>
  </si>
  <si>
    <t xml:space="preserve"> Благоустройство территорий общего пользования </t>
  </si>
  <si>
    <t xml:space="preserve">Мэр города Усолье-Сибирское                                                                                 М.В. Торопкин                                                                                                     </t>
  </si>
  <si>
    <r>
      <t xml:space="preserve">Отчет об исполнении мероприятий муниципальной программы города Усолье-Сибирское                                                                  </t>
    </r>
    <r>
      <rPr>
        <sz val="18"/>
        <rFont val="Times New Roman"/>
        <family val="1"/>
        <charset val="204"/>
      </rPr>
      <t xml:space="preserve"> </t>
    </r>
  </si>
  <si>
    <t xml:space="preserve">«Формирование современной городской среды» на 2018-2025 годы за 2023 год                                                                        </t>
  </si>
  <si>
    <t>Муниципальная программа города Усолье-Сибирское «Формирование современной городской среды» 
на 2018-2025 годы</t>
  </si>
  <si>
    <t xml:space="preserve">Подпрограмма «Развитие благоустройства территории города Усолье-Сибирское» 
на 2018-2025 годы  </t>
  </si>
  <si>
    <t>Объем финансирования, предусмотренный за 2023 год, руб.</t>
  </si>
  <si>
    <t>Профинансировано за 2023 год, руб.</t>
  </si>
  <si>
    <t>Процент исполнения 
(гр 6/гр5*100) 
%</t>
  </si>
  <si>
    <t>Плановое значение показателя мероприятия на 2023 год</t>
  </si>
  <si>
    <t>Фактическое значение показателя мероприятия за 2023 год</t>
  </si>
  <si>
    <t>3</t>
  </si>
  <si>
    <t>4</t>
  </si>
  <si>
    <t>4.1.</t>
  </si>
  <si>
    <t>5</t>
  </si>
  <si>
    <t>5.1.</t>
  </si>
  <si>
    <t xml:space="preserve">областной бюджет </t>
  </si>
  <si>
    <t>Основное мероприятие 3. Мероприятия по благоустройству территорий общего пользования</t>
  </si>
  <si>
    <t>5.2.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</si>
  <si>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</si>
  <si>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 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</si>
  <si>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1.3. "Концепция благоустройства ул. Интернациональной "Город из трамвайного окна" в г. Усолье-Сибирское"</t>
  </si>
  <si>
    <t>Отклонение в финансировании в размере 42 210,01 - экономия в результате заключенных контрактов</t>
  </si>
  <si>
    <t>Отклонение в финансировании в размере 61 455,97 - экономия в результате заключенных контрактов</t>
  </si>
  <si>
    <t>Значение целевого показателя по данному мероприятию относится к мероприятию 1.1. "Формирование комфортной городской среды, в т.ч. Благоустройство территорий общего пользования" (ед.)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</si>
</sst>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24"/>
      <name val="Calibri"/>
      <family val="2"/>
      <scheme val="minor"/>
    </font>
    <font>
      <b/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9" fillId="0" borderId="0" xfId="0" applyNumberFormat="1" applyFont="1" applyAlignment="1"/>
    <xf numFmtId="0" fontId="1" fillId="0" borderId="0" xfId="0" applyFont="1"/>
    <xf numFmtId="49" fontId="9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6" fillId="0" borderId="0" xfId="0" applyNumberFormat="1" applyFont="1"/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 applyBorder="1" applyAlignment="1">
      <alignment vertical="top" wrapText="1"/>
    </xf>
    <xf numFmtId="4" fontId="9" fillId="2" borderId="0" xfId="0" applyNumberFormat="1" applyFont="1" applyFill="1" applyBorder="1" applyAlignment="1">
      <alignment horizontal="left" vertical="center" wrapText="1"/>
    </xf>
    <xf numFmtId="4" fontId="4" fillId="2" borderId="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wrapText="1"/>
    </xf>
    <xf numFmtId="0" fontId="16" fillId="0" borderId="0" xfId="0" applyFont="1"/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3" fillId="0" borderId="0" xfId="0" applyNumberFormat="1" applyFont="1"/>
    <xf numFmtId="4" fontId="6" fillId="0" borderId="0" xfId="0" applyNumberFormat="1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zoomScale="69" zoomScaleNormal="69" zoomScaleSheetLayoutView="55" workbookViewId="0">
      <selection activeCell="A7" sqref="A7"/>
    </sheetView>
  </sheetViews>
  <sheetFormatPr defaultColWidth="9.140625" defaultRowHeight="15" x14ac:dyDescent="0.25"/>
  <cols>
    <col min="1" max="1" width="11.5703125" style="5" customWidth="1"/>
    <col min="2" max="2" width="43.42578125" style="5" customWidth="1"/>
    <col min="3" max="3" width="24.85546875" style="5" customWidth="1"/>
    <col min="4" max="4" width="26" style="5" customWidth="1"/>
    <col min="5" max="5" width="23.28515625" style="6" customWidth="1"/>
    <col min="6" max="6" width="23.140625" style="6" customWidth="1"/>
    <col min="7" max="7" width="18.85546875" style="6" customWidth="1"/>
    <col min="8" max="8" width="26.42578125" style="6" customWidth="1"/>
    <col min="9" max="9" width="16.28515625" style="7" customWidth="1"/>
    <col min="10" max="10" width="16.42578125" style="7" customWidth="1"/>
    <col min="11" max="11" width="39.7109375" style="6" customWidth="1"/>
    <col min="12" max="12" width="9.140625" style="5"/>
    <col min="13" max="13" width="17.140625" style="5" customWidth="1"/>
    <col min="14" max="16384" width="9.140625" style="5"/>
  </cols>
  <sheetData>
    <row r="1" spans="1:20" ht="24.75" customHeight="1" x14ac:dyDescent="0.3">
      <c r="J1" s="8"/>
      <c r="K1" s="8" t="s">
        <v>11</v>
      </c>
    </row>
    <row r="2" spans="1:20" ht="24" customHeight="1" x14ac:dyDescent="0.3">
      <c r="J2" s="63" t="s">
        <v>12</v>
      </c>
      <c r="K2" s="63"/>
    </row>
    <row r="3" spans="1:20" s="10" customFormat="1" ht="26.25" customHeight="1" x14ac:dyDescent="0.3">
      <c r="A3" s="42" t="s">
        <v>28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9"/>
      <c r="M3" s="9"/>
      <c r="N3" s="9"/>
      <c r="O3" s="9"/>
      <c r="P3" s="9"/>
      <c r="Q3" s="9"/>
      <c r="R3" s="9"/>
      <c r="S3" s="9"/>
      <c r="T3" s="9"/>
    </row>
    <row r="4" spans="1:20" s="10" customFormat="1" ht="33" customHeight="1" x14ac:dyDescent="0.3">
      <c r="A4" s="44" t="s">
        <v>29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11"/>
      <c r="M4" s="11"/>
      <c r="N4" s="11"/>
      <c r="O4" s="11"/>
      <c r="P4" s="11"/>
      <c r="Q4" s="11"/>
      <c r="R4" s="11"/>
      <c r="S4" s="11"/>
      <c r="T4" s="11"/>
    </row>
    <row r="5" spans="1:20" s="10" customFormat="1" ht="18.75" customHeight="1" x14ac:dyDescent="0.3"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  <c r="O5" s="11"/>
      <c r="P5" s="11"/>
      <c r="Q5" s="11"/>
      <c r="R5" s="11"/>
      <c r="S5" s="11"/>
      <c r="T5" s="11"/>
    </row>
    <row r="6" spans="1:20" ht="108" customHeight="1" x14ac:dyDescent="0.25">
      <c r="A6" s="13" t="s">
        <v>0</v>
      </c>
      <c r="B6" s="13" t="s">
        <v>13</v>
      </c>
      <c r="C6" s="13" t="s">
        <v>14</v>
      </c>
      <c r="D6" s="13" t="s">
        <v>1</v>
      </c>
      <c r="E6" s="13" t="s">
        <v>32</v>
      </c>
      <c r="F6" s="13" t="s">
        <v>33</v>
      </c>
      <c r="G6" s="13" t="s">
        <v>34</v>
      </c>
      <c r="H6" s="13" t="s">
        <v>2</v>
      </c>
      <c r="I6" s="13" t="s">
        <v>35</v>
      </c>
      <c r="J6" s="13" t="s">
        <v>36</v>
      </c>
      <c r="K6" s="13" t="s">
        <v>3</v>
      </c>
    </row>
    <row r="7" spans="1:20" ht="18.75" customHeight="1" x14ac:dyDescent="0.25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7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</row>
    <row r="8" spans="1:20" ht="44.25" customHeight="1" x14ac:dyDescent="0.25">
      <c r="A8" s="61" t="s">
        <v>30</v>
      </c>
      <c r="B8" s="48"/>
      <c r="C8" s="48"/>
      <c r="D8" s="33" t="s">
        <v>5</v>
      </c>
      <c r="E8" s="32">
        <f>E12</f>
        <v>166036196.05000001</v>
      </c>
      <c r="F8" s="38">
        <f>F12</f>
        <v>165932530.06999999</v>
      </c>
      <c r="G8" s="32">
        <f>F8/E8*100</f>
        <v>99.937564228483765</v>
      </c>
      <c r="H8" s="35" t="s">
        <v>4</v>
      </c>
      <c r="I8" s="32" t="s">
        <v>4</v>
      </c>
      <c r="J8" s="32" t="s">
        <v>4</v>
      </c>
      <c r="K8" s="32" t="s">
        <v>4</v>
      </c>
      <c r="M8" s="41"/>
    </row>
    <row r="9" spans="1:20" ht="49.5" customHeight="1" x14ac:dyDescent="0.25">
      <c r="A9" s="48"/>
      <c r="B9" s="48"/>
      <c r="C9" s="48"/>
      <c r="D9" s="33" t="s">
        <v>7</v>
      </c>
      <c r="E9" s="32">
        <f>E13</f>
        <v>22035490.32</v>
      </c>
      <c r="F9" s="38">
        <f>F13</f>
        <v>21986520.150000002</v>
      </c>
      <c r="G9" s="32">
        <f t="shared" ref="G9:G30" si="0">F9/E9*100</f>
        <v>99.777766823933334</v>
      </c>
      <c r="H9" s="32" t="s">
        <v>4</v>
      </c>
      <c r="I9" s="32" t="s">
        <v>4</v>
      </c>
      <c r="J9" s="32" t="s">
        <v>4</v>
      </c>
      <c r="K9" s="32" t="s">
        <v>4</v>
      </c>
    </row>
    <row r="10" spans="1:20" ht="45" customHeight="1" x14ac:dyDescent="0.25">
      <c r="A10" s="48"/>
      <c r="B10" s="48"/>
      <c r="C10" s="48"/>
      <c r="D10" s="33" t="s">
        <v>6</v>
      </c>
      <c r="E10" s="32">
        <f t="shared" ref="E10:F11" si="1">E14</f>
        <v>18157043.59</v>
      </c>
      <c r="F10" s="38">
        <f t="shared" si="1"/>
        <v>18102347.789999999</v>
      </c>
      <c r="G10" s="32">
        <f t="shared" si="0"/>
        <v>99.698762633195841</v>
      </c>
      <c r="H10" s="32" t="s">
        <v>4</v>
      </c>
      <c r="I10" s="32" t="s">
        <v>4</v>
      </c>
      <c r="J10" s="32" t="s">
        <v>4</v>
      </c>
      <c r="K10" s="32" t="s">
        <v>4</v>
      </c>
    </row>
    <row r="11" spans="1:20" ht="50.25" customHeight="1" x14ac:dyDescent="0.25">
      <c r="A11" s="48"/>
      <c r="B11" s="48"/>
      <c r="C11" s="48"/>
      <c r="D11" s="33" t="s">
        <v>8</v>
      </c>
      <c r="E11" s="32">
        <f>E15</f>
        <v>125843662.14</v>
      </c>
      <c r="F11" s="38">
        <f t="shared" si="1"/>
        <v>125843662.13</v>
      </c>
      <c r="G11" s="32">
        <f t="shared" si="0"/>
        <v>99.999999992053617</v>
      </c>
      <c r="H11" s="32" t="s">
        <v>4</v>
      </c>
      <c r="I11" s="32" t="s">
        <v>4</v>
      </c>
      <c r="J11" s="32" t="s">
        <v>4</v>
      </c>
      <c r="K11" s="32" t="s">
        <v>4</v>
      </c>
    </row>
    <row r="12" spans="1:20" ht="48.75" customHeight="1" x14ac:dyDescent="0.25">
      <c r="A12" s="62" t="s">
        <v>15</v>
      </c>
      <c r="B12" s="61" t="s">
        <v>31</v>
      </c>
      <c r="C12" s="48"/>
      <c r="D12" s="33" t="s">
        <v>5</v>
      </c>
      <c r="E12" s="32">
        <f>E13+E14+E15</f>
        <v>166036196.05000001</v>
      </c>
      <c r="F12" s="38">
        <f>F13+F14+F15</f>
        <v>165932530.06999999</v>
      </c>
      <c r="G12" s="32">
        <f t="shared" si="0"/>
        <v>99.937564228483765</v>
      </c>
      <c r="H12" s="51" t="s">
        <v>4</v>
      </c>
      <c r="I12" s="49" t="s">
        <v>4</v>
      </c>
      <c r="J12" s="49" t="s">
        <v>4</v>
      </c>
      <c r="K12" s="51" t="s">
        <v>4</v>
      </c>
      <c r="M12" s="14"/>
    </row>
    <row r="13" spans="1:20" ht="43.5" customHeight="1" x14ac:dyDescent="0.25">
      <c r="A13" s="48"/>
      <c r="B13" s="48"/>
      <c r="C13" s="48"/>
      <c r="D13" s="33" t="s">
        <v>7</v>
      </c>
      <c r="E13" s="32">
        <f>E17+E37+E41</f>
        <v>22035490.32</v>
      </c>
      <c r="F13" s="38">
        <f>F17+F37+F41</f>
        <v>21986520.150000002</v>
      </c>
      <c r="G13" s="32">
        <f t="shared" si="0"/>
        <v>99.777766823933334</v>
      </c>
      <c r="H13" s="48"/>
      <c r="I13" s="50"/>
      <c r="J13" s="50"/>
      <c r="K13" s="52"/>
    </row>
    <row r="14" spans="1:20" ht="45" customHeight="1" x14ac:dyDescent="0.25">
      <c r="A14" s="48"/>
      <c r="B14" s="48"/>
      <c r="C14" s="48"/>
      <c r="D14" s="33" t="s">
        <v>6</v>
      </c>
      <c r="E14" s="32">
        <f>E18+E42</f>
        <v>18157043.59</v>
      </c>
      <c r="F14" s="38">
        <f>F18+F42</f>
        <v>18102347.789999999</v>
      </c>
      <c r="G14" s="32">
        <f t="shared" si="0"/>
        <v>99.698762633195841</v>
      </c>
      <c r="H14" s="48"/>
      <c r="I14" s="50"/>
      <c r="J14" s="50"/>
      <c r="K14" s="52"/>
    </row>
    <row r="15" spans="1:20" ht="49.5" customHeight="1" x14ac:dyDescent="0.25">
      <c r="A15" s="48"/>
      <c r="B15" s="48"/>
      <c r="C15" s="48"/>
      <c r="D15" s="33" t="s">
        <v>8</v>
      </c>
      <c r="E15" s="32">
        <f>E19</f>
        <v>125843662.14</v>
      </c>
      <c r="F15" s="38">
        <f>F19</f>
        <v>125843662.13</v>
      </c>
      <c r="G15" s="32">
        <f>F15/E15*100</f>
        <v>99.999999992053617</v>
      </c>
      <c r="H15" s="48"/>
      <c r="I15" s="50"/>
      <c r="J15" s="50"/>
      <c r="K15" s="52"/>
    </row>
    <row r="16" spans="1:20" ht="48.75" customHeight="1" x14ac:dyDescent="0.25">
      <c r="A16" s="62" t="s">
        <v>17</v>
      </c>
      <c r="B16" s="47" t="s">
        <v>22</v>
      </c>
      <c r="C16" s="47" t="s">
        <v>16</v>
      </c>
      <c r="D16" s="33" t="s">
        <v>5</v>
      </c>
      <c r="E16" s="32">
        <f>E17+E18+E19</f>
        <v>150377585.40000001</v>
      </c>
      <c r="F16" s="38">
        <f>F17+F18+F19</f>
        <v>150335375.38999999</v>
      </c>
      <c r="G16" s="32">
        <f>F16/E16*100</f>
        <v>99.971930650510359</v>
      </c>
      <c r="H16" s="51" t="s">
        <v>4</v>
      </c>
      <c r="I16" s="49" t="s">
        <v>4</v>
      </c>
      <c r="J16" s="49" t="s">
        <v>4</v>
      </c>
      <c r="K16" s="51" t="s">
        <v>4</v>
      </c>
    </row>
    <row r="17" spans="1:13" ht="51" customHeight="1" x14ac:dyDescent="0.25">
      <c r="A17" s="48"/>
      <c r="B17" s="47"/>
      <c r="C17" s="47"/>
      <c r="D17" s="33" t="s">
        <v>7</v>
      </c>
      <c r="E17" s="32">
        <f t="shared" ref="E17:F19" si="2">E21+E33</f>
        <v>15575285.4</v>
      </c>
      <c r="F17" s="38">
        <f t="shared" si="2"/>
        <v>15533075.390000001</v>
      </c>
      <c r="G17" s="32">
        <f t="shared" ref="G17:G19" si="3">F17/E17*100</f>
        <v>99.728993665823936</v>
      </c>
      <c r="H17" s="48"/>
      <c r="I17" s="50"/>
      <c r="J17" s="50"/>
      <c r="K17" s="52"/>
    </row>
    <row r="18" spans="1:13" ht="50.25" customHeight="1" x14ac:dyDescent="0.25">
      <c r="A18" s="48"/>
      <c r="B18" s="47"/>
      <c r="C18" s="47"/>
      <c r="D18" s="33" t="s">
        <v>6</v>
      </c>
      <c r="E18" s="32">
        <f t="shared" si="2"/>
        <v>8958637.8599999994</v>
      </c>
      <c r="F18" s="38">
        <f t="shared" si="2"/>
        <v>8958637.870000001</v>
      </c>
      <c r="G18" s="32">
        <f t="shared" si="3"/>
        <v>100.00000011162413</v>
      </c>
      <c r="H18" s="48"/>
      <c r="I18" s="50"/>
      <c r="J18" s="50"/>
      <c r="K18" s="52"/>
    </row>
    <row r="19" spans="1:13" ht="50.25" customHeight="1" x14ac:dyDescent="0.25">
      <c r="A19" s="48"/>
      <c r="B19" s="47"/>
      <c r="C19" s="47"/>
      <c r="D19" s="33" t="s">
        <v>8</v>
      </c>
      <c r="E19" s="32">
        <f t="shared" si="2"/>
        <v>125843662.14</v>
      </c>
      <c r="F19" s="38">
        <f t="shared" si="2"/>
        <v>125843662.13</v>
      </c>
      <c r="G19" s="32">
        <f t="shared" si="3"/>
        <v>99.999999992053617</v>
      </c>
      <c r="H19" s="48"/>
      <c r="I19" s="50"/>
      <c r="J19" s="50"/>
      <c r="K19" s="52"/>
    </row>
    <row r="20" spans="1:13" ht="57.75" customHeight="1" x14ac:dyDescent="0.25">
      <c r="A20" s="62" t="s">
        <v>18</v>
      </c>
      <c r="B20" s="61" t="s">
        <v>21</v>
      </c>
      <c r="C20" s="47" t="s">
        <v>16</v>
      </c>
      <c r="D20" s="33" t="s">
        <v>5</v>
      </c>
      <c r="E20" s="32">
        <f>E21+E22+E23</f>
        <v>41817281</v>
      </c>
      <c r="F20" s="38">
        <f>F21+F22+F23</f>
        <v>41817281</v>
      </c>
      <c r="G20" s="32">
        <f>F20/E20*100</f>
        <v>100</v>
      </c>
      <c r="H20" s="59" t="s">
        <v>9</v>
      </c>
      <c r="I20" s="60">
        <f>I24</f>
        <v>6</v>
      </c>
      <c r="J20" s="60">
        <f>J24</f>
        <v>6</v>
      </c>
      <c r="K20" s="59" t="s">
        <v>4</v>
      </c>
    </row>
    <row r="21" spans="1:13" ht="57" customHeight="1" x14ac:dyDescent="0.25">
      <c r="A21" s="48"/>
      <c r="B21" s="48"/>
      <c r="C21" s="48"/>
      <c r="D21" s="33" t="s">
        <v>7</v>
      </c>
      <c r="E21" s="32">
        <f t="shared" ref="E21:F23" si="4">E25+E29</f>
        <v>3014981</v>
      </c>
      <c r="F21" s="38">
        <f t="shared" si="4"/>
        <v>3014981</v>
      </c>
      <c r="G21" s="32">
        <f t="shared" ref="G21:G23" si="5">F21/E21*100</f>
        <v>100</v>
      </c>
      <c r="H21" s="48"/>
      <c r="I21" s="50"/>
      <c r="J21" s="50"/>
      <c r="K21" s="48"/>
    </row>
    <row r="22" spans="1:13" ht="43.5" customHeight="1" x14ac:dyDescent="0.25">
      <c r="A22" s="48"/>
      <c r="B22" s="48"/>
      <c r="C22" s="48"/>
      <c r="D22" s="33" t="s">
        <v>6</v>
      </c>
      <c r="E22" s="32">
        <f t="shared" si="4"/>
        <v>7958637.8600000003</v>
      </c>
      <c r="F22" s="38">
        <f t="shared" si="4"/>
        <v>7958637.8700000001</v>
      </c>
      <c r="G22" s="32">
        <f t="shared" si="5"/>
        <v>100.00000012564965</v>
      </c>
      <c r="H22" s="56" t="s">
        <v>10</v>
      </c>
      <c r="I22" s="60">
        <f>I28</f>
        <v>2</v>
      </c>
      <c r="J22" s="60">
        <f>J28</f>
        <v>2</v>
      </c>
      <c r="K22" s="59" t="s">
        <v>4</v>
      </c>
    </row>
    <row r="23" spans="1:13" ht="52.5" customHeight="1" x14ac:dyDescent="0.25">
      <c r="A23" s="48"/>
      <c r="B23" s="48"/>
      <c r="C23" s="48"/>
      <c r="D23" s="33" t="s">
        <v>8</v>
      </c>
      <c r="E23" s="32">
        <f t="shared" si="4"/>
        <v>30843662.140000001</v>
      </c>
      <c r="F23" s="38">
        <f t="shared" si="4"/>
        <v>30843662.130000003</v>
      </c>
      <c r="G23" s="32">
        <f t="shared" si="5"/>
        <v>99.999999967578432</v>
      </c>
      <c r="H23" s="48"/>
      <c r="I23" s="50"/>
      <c r="J23" s="50"/>
      <c r="K23" s="48"/>
    </row>
    <row r="24" spans="1:13" ht="47.25" customHeight="1" x14ac:dyDescent="0.25">
      <c r="A24" s="62" t="s">
        <v>19</v>
      </c>
      <c r="B24" s="56" t="s">
        <v>25</v>
      </c>
      <c r="C24" s="47" t="s">
        <v>16</v>
      </c>
      <c r="D24" s="33" t="s">
        <v>5</v>
      </c>
      <c r="E24" s="32">
        <f>E25+E26+E27</f>
        <v>30002481</v>
      </c>
      <c r="F24" s="15">
        <f>F25+F26+F27</f>
        <v>30002481</v>
      </c>
      <c r="G24" s="32">
        <f>F24/E24*100</f>
        <v>100</v>
      </c>
      <c r="H24" s="56" t="s">
        <v>9</v>
      </c>
      <c r="I24" s="58">
        <v>6</v>
      </c>
      <c r="J24" s="58">
        <v>6</v>
      </c>
      <c r="K24" s="59" t="s">
        <v>4</v>
      </c>
      <c r="M24" s="14"/>
    </row>
    <row r="25" spans="1:13" ht="50.25" customHeight="1" x14ac:dyDescent="0.25">
      <c r="A25" s="62"/>
      <c r="B25" s="57"/>
      <c r="C25" s="48"/>
      <c r="D25" s="33" t="s">
        <v>7</v>
      </c>
      <c r="E25" s="34">
        <v>2722862.7</v>
      </c>
      <c r="F25" s="15">
        <v>2722862.7</v>
      </c>
      <c r="G25" s="32">
        <f t="shared" si="0"/>
        <v>100</v>
      </c>
      <c r="H25" s="57"/>
      <c r="I25" s="67"/>
      <c r="J25" s="67"/>
      <c r="K25" s="48"/>
      <c r="M25" s="14"/>
    </row>
    <row r="26" spans="1:13" ht="54.75" customHeight="1" x14ac:dyDescent="0.25">
      <c r="A26" s="62"/>
      <c r="B26" s="57"/>
      <c r="C26" s="48"/>
      <c r="D26" s="33" t="s">
        <v>6</v>
      </c>
      <c r="E26" s="34">
        <v>5595250.8700000001</v>
      </c>
      <c r="F26" s="15">
        <v>5595250.8799999999</v>
      </c>
      <c r="G26" s="32">
        <f t="shared" si="0"/>
        <v>100.00000017872298</v>
      </c>
      <c r="H26" s="57"/>
      <c r="I26" s="67"/>
      <c r="J26" s="67"/>
      <c r="K26" s="48"/>
      <c r="M26" s="14"/>
    </row>
    <row r="27" spans="1:13" ht="48" customHeight="1" x14ac:dyDescent="0.25">
      <c r="A27" s="62"/>
      <c r="B27" s="57"/>
      <c r="C27" s="48"/>
      <c r="D27" s="33" t="s">
        <v>8</v>
      </c>
      <c r="E27" s="15">
        <v>21684367.43</v>
      </c>
      <c r="F27" s="15">
        <v>21684367.420000002</v>
      </c>
      <c r="G27" s="32">
        <f t="shared" si="0"/>
        <v>99.99999995388383</v>
      </c>
      <c r="H27" s="57"/>
      <c r="I27" s="67"/>
      <c r="J27" s="67"/>
      <c r="K27" s="48"/>
      <c r="M27" s="14"/>
    </row>
    <row r="28" spans="1:13" ht="42.75" customHeight="1" x14ac:dyDescent="0.25">
      <c r="A28" s="62" t="s">
        <v>20</v>
      </c>
      <c r="B28" s="56" t="s">
        <v>26</v>
      </c>
      <c r="C28" s="47" t="s">
        <v>16</v>
      </c>
      <c r="D28" s="33" t="s">
        <v>5</v>
      </c>
      <c r="E28" s="32">
        <f>E29+E30+E31</f>
        <v>11814800</v>
      </c>
      <c r="F28" s="15">
        <f>F29+F30+F31</f>
        <v>11814800</v>
      </c>
      <c r="G28" s="32">
        <f>F28/E28*100</f>
        <v>100</v>
      </c>
      <c r="H28" s="56" t="s">
        <v>10</v>
      </c>
      <c r="I28" s="58">
        <v>2</v>
      </c>
      <c r="J28" s="58">
        <v>2</v>
      </c>
      <c r="K28" s="59" t="s">
        <v>4</v>
      </c>
      <c r="M28" s="14"/>
    </row>
    <row r="29" spans="1:13" ht="39" customHeight="1" x14ac:dyDescent="0.25">
      <c r="A29" s="48"/>
      <c r="B29" s="57"/>
      <c r="C29" s="48"/>
      <c r="D29" s="33" t="s">
        <v>7</v>
      </c>
      <c r="E29" s="15">
        <v>292118.3</v>
      </c>
      <c r="F29" s="15">
        <v>292118.3</v>
      </c>
      <c r="G29" s="32">
        <f t="shared" si="0"/>
        <v>100</v>
      </c>
      <c r="H29" s="48"/>
      <c r="I29" s="50"/>
      <c r="J29" s="50"/>
      <c r="K29" s="48"/>
      <c r="M29" s="14"/>
    </row>
    <row r="30" spans="1:13" ht="42" customHeight="1" x14ac:dyDescent="0.25">
      <c r="A30" s="48"/>
      <c r="B30" s="57"/>
      <c r="C30" s="48"/>
      <c r="D30" s="33" t="s">
        <v>6</v>
      </c>
      <c r="E30" s="32">
        <v>2363386.9900000002</v>
      </c>
      <c r="F30" s="15">
        <v>2363386.9900000002</v>
      </c>
      <c r="G30" s="32">
        <f t="shared" si="0"/>
        <v>100</v>
      </c>
      <c r="H30" s="48"/>
      <c r="I30" s="50"/>
      <c r="J30" s="50"/>
      <c r="K30" s="48"/>
      <c r="M30" s="14"/>
    </row>
    <row r="31" spans="1:13" ht="43.5" customHeight="1" x14ac:dyDescent="0.25">
      <c r="A31" s="48"/>
      <c r="B31" s="57"/>
      <c r="C31" s="48"/>
      <c r="D31" s="33" t="s">
        <v>8</v>
      </c>
      <c r="E31" s="32">
        <v>9159294.7100000009</v>
      </c>
      <c r="F31" s="15">
        <v>9159294.7100000009</v>
      </c>
      <c r="G31" s="32">
        <f>F31/E31*100</f>
        <v>100</v>
      </c>
      <c r="H31" s="48"/>
      <c r="I31" s="50"/>
      <c r="J31" s="50"/>
      <c r="K31" s="48"/>
      <c r="M31" s="14"/>
    </row>
    <row r="32" spans="1:13" ht="42.75" customHeight="1" x14ac:dyDescent="0.25">
      <c r="A32" s="62" t="s">
        <v>37</v>
      </c>
      <c r="B32" s="47" t="s">
        <v>47</v>
      </c>
      <c r="C32" s="47" t="s">
        <v>16</v>
      </c>
      <c r="D32" s="33" t="s">
        <v>5</v>
      </c>
      <c r="E32" s="32">
        <f>E33+E34+E35</f>
        <v>108560304.40000001</v>
      </c>
      <c r="F32" s="15">
        <f>F33+F34+F35</f>
        <v>108518094.39</v>
      </c>
      <c r="G32" s="32">
        <f>F32/E32*100</f>
        <v>99.96111837541973</v>
      </c>
      <c r="H32" s="69" t="s">
        <v>50</v>
      </c>
      <c r="I32" s="70"/>
      <c r="J32" s="71"/>
      <c r="K32" s="92" t="s">
        <v>48</v>
      </c>
      <c r="M32" s="40"/>
    </row>
    <row r="33" spans="1:13" ht="39" customHeight="1" x14ac:dyDescent="0.25">
      <c r="A33" s="48"/>
      <c r="B33" s="47"/>
      <c r="C33" s="47"/>
      <c r="D33" s="33" t="s">
        <v>7</v>
      </c>
      <c r="E33" s="15">
        <v>12560304.4</v>
      </c>
      <c r="F33" s="15">
        <v>12518094.390000001</v>
      </c>
      <c r="G33" s="32">
        <f t="shared" ref="G33:G34" si="6">F33/E33*100</f>
        <v>99.663941186011385</v>
      </c>
      <c r="H33" s="72"/>
      <c r="I33" s="73"/>
      <c r="J33" s="74"/>
      <c r="K33" s="93"/>
      <c r="M33" s="14"/>
    </row>
    <row r="34" spans="1:13" ht="42" customHeight="1" x14ac:dyDescent="0.25">
      <c r="A34" s="48"/>
      <c r="B34" s="47"/>
      <c r="C34" s="47"/>
      <c r="D34" s="33" t="s">
        <v>6</v>
      </c>
      <c r="E34" s="32">
        <v>1000000</v>
      </c>
      <c r="F34" s="15">
        <v>1000000</v>
      </c>
      <c r="G34" s="32">
        <f t="shared" si="6"/>
        <v>100</v>
      </c>
      <c r="H34" s="72"/>
      <c r="I34" s="73"/>
      <c r="J34" s="74"/>
      <c r="K34" s="93"/>
      <c r="M34" s="14"/>
    </row>
    <row r="35" spans="1:13" ht="43.5" customHeight="1" x14ac:dyDescent="0.25">
      <c r="A35" s="48"/>
      <c r="B35" s="47"/>
      <c r="C35" s="47"/>
      <c r="D35" s="33" t="s">
        <v>8</v>
      </c>
      <c r="E35" s="32">
        <v>95000000</v>
      </c>
      <c r="F35" s="15">
        <v>95000000</v>
      </c>
      <c r="G35" s="32">
        <f>F35/E35*100</f>
        <v>100</v>
      </c>
      <c r="H35" s="75"/>
      <c r="I35" s="76"/>
      <c r="J35" s="77"/>
      <c r="K35" s="93"/>
      <c r="M35" s="14"/>
    </row>
    <row r="36" spans="1:13" ht="69.75" customHeight="1" x14ac:dyDescent="0.25">
      <c r="A36" s="68" t="s">
        <v>38</v>
      </c>
      <c r="B36" s="47" t="s">
        <v>23</v>
      </c>
      <c r="C36" s="47" t="s">
        <v>16</v>
      </c>
      <c r="D36" s="33" t="s">
        <v>5</v>
      </c>
      <c r="E36" s="32">
        <f>E37</f>
        <v>1073323.06</v>
      </c>
      <c r="F36" s="38">
        <f>F37</f>
        <v>1073323.06</v>
      </c>
      <c r="G36" s="32">
        <f>F36/E36*100</f>
        <v>100</v>
      </c>
      <c r="H36" s="53" t="s">
        <v>4</v>
      </c>
      <c r="I36" s="54" t="s">
        <v>4</v>
      </c>
      <c r="J36" s="54" t="s">
        <v>4</v>
      </c>
      <c r="K36" s="55" t="s">
        <v>4</v>
      </c>
      <c r="M36" s="14"/>
    </row>
    <row r="37" spans="1:13" ht="83.25" customHeight="1" x14ac:dyDescent="0.25">
      <c r="A37" s="68"/>
      <c r="B37" s="47"/>
      <c r="C37" s="47"/>
      <c r="D37" s="33" t="s">
        <v>7</v>
      </c>
      <c r="E37" s="32">
        <f>E39</f>
        <v>1073323.06</v>
      </c>
      <c r="F37" s="38">
        <f>F39</f>
        <v>1073323.06</v>
      </c>
      <c r="G37" s="32">
        <f>F37/E37*100</f>
        <v>100</v>
      </c>
      <c r="H37" s="53"/>
      <c r="I37" s="54"/>
      <c r="J37" s="54"/>
      <c r="K37" s="55"/>
      <c r="M37" s="14"/>
    </row>
    <row r="38" spans="1:13" ht="75" customHeight="1" x14ac:dyDescent="0.25">
      <c r="A38" s="62" t="s">
        <v>39</v>
      </c>
      <c r="B38" s="47" t="s">
        <v>24</v>
      </c>
      <c r="C38" s="47" t="s">
        <v>16</v>
      </c>
      <c r="D38" s="33" t="s">
        <v>5</v>
      </c>
      <c r="E38" s="32">
        <f>E39</f>
        <v>1073323.06</v>
      </c>
      <c r="F38" s="15">
        <f>F39</f>
        <v>1073323.06</v>
      </c>
      <c r="G38" s="32">
        <f t="shared" ref="G38" si="7">F38/E38*100</f>
        <v>100</v>
      </c>
      <c r="H38" s="47" t="s">
        <v>4</v>
      </c>
      <c r="I38" s="46" t="s">
        <v>4</v>
      </c>
      <c r="J38" s="46" t="s">
        <v>4</v>
      </c>
      <c r="K38" s="47" t="s">
        <v>4</v>
      </c>
      <c r="M38" s="14"/>
    </row>
    <row r="39" spans="1:13" ht="73.5" customHeight="1" x14ac:dyDescent="0.25">
      <c r="A39" s="48"/>
      <c r="B39" s="47"/>
      <c r="C39" s="48"/>
      <c r="D39" s="33" t="s">
        <v>7</v>
      </c>
      <c r="E39" s="32">
        <v>1073323.06</v>
      </c>
      <c r="F39" s="15">
        <v>1073323.06</v>
      </c>
      <c r="G39" s="32">
        <f t="shared" ref="G39:G45" si="8">F39/E39*100</f>
        <v>100</v>
      </c>
      <c r="H39" s="47"/>
      <c r="I39" s="46"/>
      <c r="J39" s="46"/>
      <c r="K39" s="47"/>
      <c r="M39" s="14"/>
    </row>
    <row r="40" spans="1:13" s="24" customFormat="1" ht="49.5" customHeight="1" x14ac:dyDescent="0.35">
      <c r="A40" s="68" t="s">
        <v>40</v>
      </c>
      <c r="B40" s="47" t="s">
        <v>43</v>
      </c>
      <c r="C40" s="47" t="s">
        <v>16</v>
      </c>
      <c r="D40" s="33" t="s">
        <v>5</v>
      </c>
      <c r="E40" s="32">
        <f>E41+E42</f>
        <v>14585287.59</v>
      </c>
      <c r="F40" s="38">
        <f>F41+F42</f>
        <v>14523831.620000001</v>
      </c>
      <c r="G40" s="32">
        <f t="shared" si="8"/>
        <v>99.578644098576888</v>
      </c>
      <c r="H40" s="53" t="s">
        <v>4</v>
      </c>
      <c r="I40" s="54" t="s">
        <v>4</v>
      </c>
      <c r="J40" s="54" t="s">
        <v>4</v>
      </c>
      <c r="K40" s="55" t="s">
        <v>4</v>
      </c>
      <c r="M40" s="39"/>
    </row>
    <row r="41" spans="1:13" s="24" customFormat="1" ht="50.1" customHeight="1" x14ac:dyDescent="0.35">
      <c r="A41" s="68"/>
      <c r="B41" s="47"/>
      <c r="C41" s="47"/>
      <c r="D41" s="33" t="s">
        <v>7</v>
      </c>
      <c r="E41" s="32">
        <f>E44+E47</f>
        <v>5386881.8600000003</v>
      </c>
      <c r="F41" s="38">
        <f>F44+F47</f>
        <v>5380121.7000000002</v>
      </c>
      <c r="G41" s="32">
        <f t="shared" si="8"/>
        <v>99.87450699355044</v>
      </c>
      <c r="H41" s="53"/>
      <c r="I41" s="54"/>
      <c r="J41" s="54"/>
      <c r="K41" s="55"/>
    </row>
    <row r="42" spans="1:13" s="24" customFormat="1" ht="50.1" customHeight="1" x14ac:dyDescent="0.35">
      <c r="A42" s="68"/>
      <c r="B42" s="47"/>
      <c r="C42" s="47"/>
      <c r="D42" s="33" t="s">
        <v>42</v>
      </c>
      <c r="E42" s="32">
        <f>E45</f>
        <v>9198405.7300000004</v>
      </c>
      <c r="F42" s="38">
        <f>F45</f>
        <v>9143709.9199999999</v>
      </c>
      <c r="G42" s="32">
        <f t="shared" si="8"/>
        <v>99.405377283787189</v>
      </c>
      <c r="H42" s="53"/>
      <c r="I42" s="54"/>
      <c r="J42" s="54"/>
      <c r="K42" s="55"/>
    </row>
    <row r="43" spans="1:13" s="24" customFormat="1" ht="66" customHeight="1" x14ac:dyDescent="0.35">
      <c r="A43" s="68" t="s">
        <v>41</v>
      </c>
      <c r="B43" s="47" t="s">
        <v>45</v>
      </c>
      <c r="C43" s="47" t="s">
        <v>16</v>
      </c>
      <c r="D43" s="33" t="s">
        <v>5</v>
      </c>
      <c r="E43" s="32">
        <f>E44+E45</f>
        <v>10335287.59</v>
      </c>
      <c r="F43" s="38">
        <f>F44+F45</f>
        <v>10273831.619999999</v>
      </c>
      <c r="G43" s="32">
        <f t="shared" si="8"/>
        <v>99.405377262462807</v>
      </c>
      <c r="H43" s="78" t="s">
        <v>50</v>
      </c>
      <c r="I43" s="79"/>
      <c r="J43" s="80"/>
      <c r="K43" s="91" t="s">
        <v>49</v>
      </c>
      <c r="M43" s="39"/>
    </row>
    <row r="44" spans="1:13" s="24" customFormat="1" ht="66" customHeight="1" x14ac:dyDescent="0.35">
      <c r="A44" s="68"/>
      <c r="B44" s="47"/>
      <c r="C44" s="47"/>
      <c r="D44" s="33" t="s">
        <v>7</v>
      </c>
      <c r="E44" s="32">
        <v>1136881.8600000001</v>
      </c>
      <c r="F44" s="38">
        <v>1130121.7</v>
      </c>
      <c r="G44" s="32">
        <f t="shared" si="8"/>
        <v>99.405377089929104</v>
      </c>
      <c r="H44" s="81"/>
      <c r="I44" s="82"/>
      <c r="J44" s="83"/>
      <c r="K44" s="91"/>
    </row>
    <row r="45" spans="1:13" s="24" customFormat="1" ht="66" customHeight="1" x14ac:dyDescent="0.35">
      <c r="A45" s="68"/>
      <c r="B45" s="47"/>
      <c r="C45" s="47"/>
      <c r="D45" s="33" t="s">
        <v>42</v>
      </c>
      <c r="E45" s="32">
        <v>9198405.7300000004</v>
      </c>
      <c r="F45" s="38">
        <v>9143709.9199999999</v>
      </c>
      <c r="G45" s="32">
        <f t="shared" si="8"/>
        <v>99.405377283787189</v>
      </c>
      <c r="H45" s="84"/>
      <c r="I45" s="85"/>
      <c r="J45" s="86"/>
      <c r="K45" s="91"/>
    </row>
    <row r="46" spans="1:13" s="24" customFormat="1" ht="80.25" customHeight="1" x14ac:dyDescent="0.35">
      <c r="A46" s="62" t="s">
        <v>44</v>
      </c>
      <c r="B46" s="47" t="s">
        <v>46</v>
      </c>
      <c r="C46" s="47" t="s">
        <v>16</v>
      </c>
      <c r="D46" s="33" t="s">
        <v>5</v>
      </c>
      <c r="E46" s="32">
        <f>E47</f>
        <v>4250000</v>
      </c>
      <c r="F46" s="15">
        <f>F47</f>
        <v>4250000</v>
      </c>
      <c r="G46" s="32">
        <f t="shared" ref="G46" si="9">F46/E46*100</f>
        <v>100</v>
      </c>
      <c r="H46" s="78" t="s">
        <v>50</v>
      </c>
      <c r="I46" s="87"/>
      <c r="J46" s="88"/>
      <c r="K46" s="47" t="s">
        <v>4</v>
      </c>
    </row>
    <row r="47" spans="1:13" ht="80.25" customHeight="1" x14ac:dyDescent="0.25">
      <c r="A47" s="48"/>
      <c r="B47" s="47"/>
      <c r="C47" s="48"/>
      <c r="D47" s="33" t="s">
        <v>7</v>
      </c>
      <c r="E47" s="32">
        <v>4250000</v>
      </c>
      <c r="F47" s="15">
        <v>4250000</v>
      </c>
      <c r="G47" s="32">
        <f>F47/E47*100</f>
        <v>100</v>
      </c>
      <c r="H47" s="84"/>
      <c r="I47" s="89"/>
      <c r="J47" s="90"/>
      <c r="K47" s="47"/>
    </row>
    <row r="48" spans="1:13" ht="20.25" x14ac:dyDescent="0.3">
      <c r="A48" s="16"/>
      <c r="B48" s="17"/>
      <c r="C48" s="18"/>
      <c r="D48" s="17"/>
      <c r="E48" s="19"/>
      <c r="F48" s="20"/>
      <c r="G48" s="21"/>
      <c r="H48" s="22"/>
      <c r="I48" s="23"/>
      <c r="J48" s="23"/>
      <c r="K48" s="23"/>
    </row>
    <row r="49" spans="1:11" ht="21" x14ac:dyDescent="0.35">
      <c r="A49" s="24"/>
      <c r="B49" s="17"/>
      <c r="C49" s="18"/>
      <c r="D49" s="17"/>
      <c r="E49" s="25"/>
      <c r="F49" s="26"/>
      <c r="G49" s="26"/>
      <c r="H49" s="26"/>
      <c r="I49" s="27"/>
      <c r="J49" s="27"/>
      <c r="K49" s="27"/>
    </row>
    <row r="50" spans="1:11" ht="31.5" x14ac:dyDescent="0.35">
      <c r="A50" s="24"/>
      <c r="B50" s="65" t="s">
        <v>27</v>
      </c>
      <c r="C50" s="65"/>
      <c r="D50" s="65"/>
      <c r="E50" s="65"/>
      <c r="F50" s="66"/>
      <c r="G50" s="66"/>
      <c r="H50" s="66"/>
      <c r="I50" s="66"/>
      <c r="J50" s="66"/>
      <c r="K50" s="27"/>
    </row>
    <row r="51" spans="1:11" ht="25.5" x14ac:dyDescent="0.25">
      <c r="A51" s="28"/>
      <c r="B51" s="64"/>
      <c r="C51" s="64"/>
      <c r="D51" s="64"/>
      <c r="E51" s="64"/>
      <c r="F51" s="4"/>
      <c r="G51" s="4"/>
      <c r="H51" s="4"/>
      <c r="I51" s="4"/>
      <c r="J51" s="4"/>
      <c r="K51" s="4"/>
    </row>
    <row r="52" spans="1:11" ht="22.5" x14ac:dyDescent="0.3">
      <c r="A52" s="29"/>
      <c r="B52" s="1"/>
      <c r="C52" s="2"/>
      <c r="D52" s="2"/>
      <c r="E52" s="3"/>
      <c r="F52" s="3"/>
      <c r="G52" s="3"/>
      <c r="H52" s="3"/>
      <c r="K52" s="30"/>
    </row>
    <row r="53" spans="1:11" ht="22.5" x14ac:dyDescent="0.3">
      <c r="A53" s="29"/>
      <c r="B53" s="1"/>
      <c r="C53" s="2"/>
      <c r="D53" s="2"/>
      <c r="E53" s="3"/>
      <c r="F53" s="3"/>
      <c r="G53" s="3"/>
      <c r="H53" s="3"/>
      <c r="K53" s="7"/>
    </row>
    <row r="54" spans="1:11" ht="22.5" x14ac:dyDescent="0.3">
      <c r="A54" s="29"/>
      <c r="B54" s="1"/>
      <c r="C54" s="2"/>
      <c r="D54" s="2"/>
      <c r="E54" s="3"/>
      <c r="F54" s="3"/>
      <c r="G54" s="3"/>
      <c r="H54" s="3"/>
      <c r="K54" s="7"/>
    </row>
    <row r="55" spans="1:11" ht="20.25" x14ac:dyDescent="0.3">
      <c r="A55" s="29"/>
      <c r="B55" s="31"/>
      <c r="C55" s="31"/>
      <c r="D55" s="31"/>
      <c r="E55" s="7"/>
      <c r="F55" s="7"/>
      <c r="G55" s="7"/>
      <c r="H55" s="7"/>
      <c r="K55" s="7"/>
    </row>
    <row r="56" spans="1:11" x14ac:dyDescent="0.25">
      <c r="A56" s="29"/>
      <c r="B56" s="29"/>
      <c r="C56" s="29"/>
      <c r="D56" s="29"/>
      <c r="E56" s="7"/>
      <c r="F56" s="7"/>
      <c r="G56" s="7"/>
      <c r="H56" s="7"/>
      <c r="K56" s="7"/>
    </row>
  </sheetData>
  <mergeCells count="80">
    <mergeCell ref="H43:J45"/>
    <mergeCell ref="H46:J47"/>
    <mergeCell ref="K46:K47"/>
    <mergeCell ref="A43:A45"/>
    <mergeCell ref="B43:B45"/>
    <mergeCell ref="C43:C45"/>
    <mergeCell ref="K43:K45"/>
    <mergeCell ref="A46:A47"/>
    <mergeCell ref="B46:B47"/>
    <mergeCell ref="C46:C47"/>
    <mergeCell ref="J40:J42"/>
    <mergeCell ref="K40:K42"/>
    <mergeCell ref="A32:A35"/>
    <mergeCell ref="B32:B35"/>
    <mergeCell ref="C32:C35"/>
    <mergeCell ref="H38:H39"/>
    <mergeCell ref="B36:B37"/>
    <mergeCell ref="A36:A37"/>
    <mergeCell ref="B38:B39"/>
    <mergeCell ref="A38:A39"/>
    <mergeCell ref="H32:J35"/>
    <mergeCell ref="K32:K35"/>
    <mergeCell ref="A40:A42"/>
    <mergeCell ref="B40:B42"/>
    <mergeCell ref="C40:C42"/>
    <mergeCell ref="H40:H42"/>
    <mergeCell ref="J2:K2"/>
    <mergeCell ref="B51:E51"/>
    <mergeCell ref="C24:C27"/>
    <mergeCell ref="A24:A27"/>
    <mergeCell ref="B24:B27"/>
    <mergeCell ref="H24:H27"/>
    <mergeCell ref="B50:J50"/>
    <mergeCell ref="K24:K27"/>
    <mergeCell ref="J24:J27"/>
    <mergeCell ref="I24:I27"/>
    <mergeCell ref="J28:J31"/>
    <mergeCell ref="K28:K31"/>
    <mergeCell ref="K22:K23"/>
    <mergeCell ref="A28:A31"/>
    <mergeCell ref="A8:C11"/>
    <mergeCell ref="I40:I42"/>
    <mergeCell ref="B16:B19"/>
    <mergeCell ref="C20:C23"/>
    <mergeCell ref="B20:B23"/>
    <mergeCell ref="A20:A23"/>
    <mergeCell ref="A12:A15"/>
    <mergeCell ref="B12:C15"/>
    <mergeCell ref="A16:A19"/>
    <mergeCell ref="C16:C19"/>
    <mergeCell ref="K12:K15"/>
    <mergeCell ref="H20:H21"/>
    <mergeCell ref="H22:H23"/>
    <mergeCell ref="I20:I21"/>
    <mergeCell ref="J20:J21"/>
    <mergeCell ref="K20:K21"/>
    <mergeCell ref="I22:I23"/>
    <mergeCell ref="J22:J23"/>
    <mergeCell ref="I12:I15"/>
    <mergeCell ref="H28:H31"/>
    <mergeCell ref="I28:I31"/>
    <mergeCell ref="H12:H15"/>
    <mergeCell ref="H16:H19"/>
    <mergeCell ref="J12:J15"/>
    <mergeCell ref="A3:K3"/>
    <mergeCell ref="A4:K4"/>
    <mergeCell ref="J38:J39"/>
    <mergeCell ref="C38:C39"/>
    <mergeCell ref="I16:I19"/>
    <mergeCell ref="J16:J19"/>
    <mergeCell ref="K16:K19"/>
    <mergeCell ref="C36:C37"/>
    <mergeCell ref="H36:H37"/>
    <mergeCell ref="I36:I37"/>
    <mergeCell ref="J36:J37"/>
    <mergeCell ref="K36:K37"/>
    <mergeCell ref="K38:K39"/>
    <mergeCell ref="I38:I39"/>
    <mergeCell ref="B28:B31"/>
    <mergeCell ref="C28:C31"/>
  </mergeCells>
  <pageMargins left="0.70866141732283472" right="0" top="0.47244094488188981" bottom="0.39370078740157483" header="0.47244094488188981" footer="0.35433070866141736"/>
  <pageSetup paperSize="9" scale="47" fitToWidth="0" fitToHeight="0" orientation="landscape" r:id="rId1"/>
  <rowBreaks count="2" manualBreakCount="2">
    <brk id="23" max="11" man="1"/>
    <brk id="4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ресур. обесп.</vt:lpstr>
      <vt:lpstr>'ресур. обесп.'!Заголовки_для_печати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2024-03-19T08:21:01Z</cp:lastPrinted>
  <dcterms:created xsi:type="dcterms:W3CDTF">2016-02-02T08:38:32Z</dcterms:created>
  <dcterms:modified xsi:type="dcterms:W3CDTF">2024-03-26T04:04:32Z</dcterms:modified>
</cp:coreProperties>
</file>