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a.gubanova\Desktop\!ВАЖНАЯ\МП_ОТЧЕТ за 2022-2023\2023 год\Доступное жилье — 2023\!Пост.№-па от 15.03.2024_Доступное жилье\"/>
    </mc:Choice>
  </mc:AlternateContent>
  <bookViews>
    <workbookView xWindow="0" yWindow="180" windowWidth="19200" windowHeight="10815"/>
  </bookViews>
  <sheets>
    <sheet name="2_Ресурс. обесп." sheetId="1" r:id="rId1"/>
  </sheets>
  <definedNames>
    <definedName name="_xlnm._FilterDatabase" localSheetId="0" hidden="1">'2_Ресурс. обесп.'!$A$9:$K$20</definedName>
    <definedName name="_xlnm.Print_Titles" localSheetId="0">'2_Ресурс. обесп.'!$7:$8</definedName>
    <definedName name="_xlnm.Print_Area" localSheetId="0">'2_Ресурс. обесп.'!$A$1:$K$25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4" i="1"/>
  <c r="F23" i="1" l="1"/>
  <c r="G23" i="1" s="1"/>
  <c r="G22" i="1"/>
  <c r="G21" i="1"/>
  <c r="G18" i="1" l="1"/>
  <c r="G19" i="1"/>
  <c r="F17" i="1" l="1"/>
  <c r="F16" i="1" l="1"/>
  <c r="G14" i="1" l="1"/>
  <c r="F15" i="1" l="1"/>
  <c r="E17" i="1"/>
  <c r="G17" i="1" l="1"/>
  <c r="F13" i="1"/>
  <c r="G20" i="1"/>
  <c r="E16" i="1" l="1"/>
  <c r="E12" i="1" s="1"/>
  <c r="E15" i="1"/>
  <c r="E11" i="1" l="1"/>
  <c r="G15" i="1"/>
  <c r="E13" i="1"/>
  <c r="G13" i="1" s="1"/>
  <c r="E10" i="1"/>
  <c r="E9" i="1" l="1"/>
  <c r="F12" i="1"/>
  <c r="F11" i="1"/>
  <c r="G11" i="1" s="1"/>
  <c r="F10" i="1"/>
  <c r="G10" i="1" s="1"/>
  <c r="F9" i="1" l="1"/>
  <c r="G9" i="1" l="1"/>
  <c r="G12" i="1"/>
  <c r="G16" i="1"/>
</calcChain>
</file>

<file path=xl/sharedStrings.xml><?xml version="1.0" encoding="utf-8"?>
<sst xmlns="http://schemas.openxmlformats.org/spreadsheetml/2006/main" count="73" uniqueCount="51">
  <si>
    <t>Отчет об исполнении мероприятий муниципальной программы</t>
  </si>
  <si>
    <t>№ п/п</t>
  </si>
  <si>
    <t>Источник финансирования</t>
  </si>
  <si>
    <t>Наименование показателя объема мероприятия, единица измерения</t>
  </si>
  <si>
    <t>Обоснование причин отклонения (при наличии)</t>
  </si>
  <si>
    <t>Копия верна</t>
  </si>
  <si>
    <t>И.о. начальника отдела учета и контроля</t>
  </si>
  <si>
    <t>документов и обращений граждан аппарата                                                 Л.В. Мотылькова</t>
  </si>
  <si>
    <t>Глава администрации города Усолье-Сибирское</t>
  </si>
  <si>
    <t>О.П. Жилкин</t>
  </si>
  <si>
    <t>Начальник отдела учета и контроля документов</t>
  </si>
  <si>
    <t>и обращений граждан аппарата</t>
  </si>
  <si>
    <t>С.А. Никитеев</t>
  </si>
  <si>
    <t>Местный бюджет</t>
  </si>
  <si>
    <t>Процент исполнения (гр.6/гр.5*100),%</t>
  </si>
  <si>
    <t>Всего:</t>
  </si>
  <si>
    <t>Областной бюджет</t>
  </si>
  <si>
    <t xml:space="preserve">Областной бюджет </t>
  </si>
  <si>
    <t>Таблица 2</t>
  </si>
  <si>
    <t xml:space="preserve"> Приложение 2
к Отчету о реализации Программы  
</t>
  </si>
  <si>
    <t>Мэр города Усолье-Сибирское                                                      М.В. Торопкин</t>
  </si>
  <si>
    <t>2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</si>
  <si>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</si>
  <si>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</si>
  <si>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Отдел по управлению жилищным фондом комитета по городскому хозяйству администрации города</t>
  </si>
  <si>
    <t>Средства Фонда</t>
  </si>
  <si>
    <t>Основное мероприятие 1.1. «Переселение граждан, проживающих в домах, признанных непригодными для проживания»</t>
  </si>
  <si>
    <t>1</t>
  </si>
  <si>
    <t>4</t>
  </si>
  <si>
    <t>Основное мероприятие 1.5. "Проектирование строительства многоквартирных домов"</t>
  </si>
  <si>
    <t xml:space="preserve">МКУ "ГУКС" </t>
  </si>
  <si>
    <t>5</t>
  </si>
  <si>
    <t>Основное мероприятие 1.6. Оценка рыночной стоимости жилых помещений, признанных аварийными до 01.01.2017 года</t>
  </si>
  <si>
    <t>Комитет по городскому хозяйству администрации города</t>
  </si>
  <si>
    <t>Количество разработанной проектной документации (ед.)</t>
  </si>
  <si>
    <t>Количество жилых помещений, признанных аварийными до 01.01.2017 года, по которым проведена оценка рыночной стоимости (ед.)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</si>
  <si>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(человек)  </t>
  </si>
  <si>
    <t>*</t>
  </si>
  <si>
    <t>Количество выданных заключений специализированной организации, проводившей обследования жилых домов (шт.)</t>
  </si>
  <si>
    <t xml:space="preserve"> города Усолье-Сибирское "Обеспечение населения доступным жильем"на 2019-2025 годы</t>
  </si>
  <si>
    <t>Муниципальная программа города Усолье-Cибирское «Обеспечение населения доступным жильем» на 2019-2025 годы</t>
  </si>
  <si>
    <t>Подпрограмма «Переселение граждан из аварийного жилищного фонда в городе Усолье-Сибирское» на 2019-2025 годы</t>
  </si>
  <si>
    <t xml:space="preserve"> за 2023 год</t>
  </si>
  <si>
    <t>Объем финансирования, предусмотренный на 2023 год, руб.</t>
  </si>
  <si>
    <t>Профинансировано за 2023 год, руб.</t>
  </si>
  <si>
    <t>Отклонение в финансировании в размере 18 000,00 руб. - неполное расходование денежных средств связано с тем, что планировали произвести оценку большего кол-ва квартир.</t>
  </si>
  <si>
    <t>Отклонение в финансирование в размере:
240 000,00 рублей - не оплачен муниципальный контракт № 15 от 05.12.2022 г. с ООО Центр проектно-инжиниринговых работи технической экспертизы "Главстройпроект" на выполнение работ проведению государственной экспертизы, внесенных изменений в проект многоквартирного жилого дома или группы жилых домов в г. Усолье-Сибирское, пр-кт Комсомольский, з/у 98, в связи с тем, что по условиям контракта проектно-сметной документации необходимо пройти проверку в государственной экспертизе, после получения положительного заключения по внесению изменений в проектно-сметную документацию и предоставления данной проектно-сметной документации контракт будет исполнен и оплачен.
18 230,64 - экономия.</t>
  </si>
  <si>
    <t>Плановое значение показателя мероприятия на 2023 год</t>
  </si>
  <si>
    <t>Фактическое значение показателя мероприятия за 2023 год</t>
  </si>
  <si>
    <r>
      <t xml:space="preserve">Отклонение в финансировании в размере </t>
    </r>
    <r>
      <rPr>
        <u/>
        <sz val="14.5"/>
        <rFont val="Times New Roman"/>
        <family val="1"/>
        <charset val="204"/>
      </rPr>
      <t>155 637 935,04</t>
    </r>
    <r>
      <rPr>
        <sz val="14.5"/>
        <rFont val="Times New Roman"/>
        <family val="1"/>
        <charset val="204"/>
      </rPr>
      <t xml:space="preserve"> руб., в т.ч.
</t>
    </r>
    <r>
      <rPr>
        <u/>
        <sz val="14.5"/>
        <rFont val="Times New Roman"/>
        <family val="1"/>
        <charset val="204"/>
      </rPr>
      <t>100 354 069,92</t>
    </r>
    <r>
      <rPr>
        <sz val="14.5"/>
        <rFont val="Times New Roman"/>
        <family val="1"/>
        <charset val="204"/>
      </rPr>
      <t xml:space="preserve"> - не использованные денежные средства в соответствии с Соглашением о предоставлении субсидии местному бюджету из областного бюджета от 15.02.2022 г. № 05-59-122/22-59;
78 430 743,49 - не оплачено ООО "ИНВЕСТСТРОЙ" (отсутствие гос.экспертизы проекта);
16 572 390,75 - не оплачено ООО "Весттрейд", т.к. этап оплаты (10% строительной готовности) не был выполнен (ввиду несвоевременного предоставления разрешения на строительство многоквартирного дома).
2 568 892,50 - не оплачено АО СЗ СКИО (6 кв.1 БС), по причине отсутствия разрешения на ввод в эксплуатацию МКД в 2023 году;
2 782 043,18 - расторжение МК по причине недобросовестного исполнения обязательств по контракту продавцом.
</t>
    </r>
    <r>
      <rPr>
        <u/>
        <sz val="14.5"/>
        <rFont val="Times New Roman"/>
        <family val="1"/>
        <charset val="204"/>
      </rPr>
      <t>55 289 865,12</t>
    </r>
    <r>
      <rPr>
        <sz val="14.5"/>
        <rFont val="Times New Roman"/>
        <family val="1"/>
        <charset val="204"/>
      </rPr>
      <t xml:space="preserve"> -не использованные денежные средства в соответствии с Соглашением о предоставлении субсидии местному бюджету из областного бюджета от 23.09.2022 г. № 05-59-291/22-59:
36 347 603,85 - не оплачено ООО "СМУ-22", т.к. этап оплаты не был выполнен (не предоставлено разрешение на строительство МКД в  2023 году);
4 013 338,28 - не оплачено АО СЗ СКИО (18 кв.1 БС), не предоставлено разрешение на ввод в эксплуатацию МКД в 2023 году;
14 922 922,99 - не оплачено АО СЗ СКИО (КРТ, 2 БС), ввиду предоставления справки БТИ о готовности объекта 40% вместо запланированных 50% готовности объекта застройщиком до конца 2023 года..</t>
    </r>
  </si>
  <si>
    <t>Основное мероприятие 1.3. «Обследование технического состояния и выдача заключений на жилые дома»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</si>
</sst>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theme="0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name val="Times New Roman"/>
      <family val="1"/>
      <charset val="204"/>
    </font>
    <font>
      <b/>
      <sz val="18"/>
      <color rgb="FFFF0000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.5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.5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49" fontId="2" fillId="0" borderId="0" xfId="0" applyNumberFormat="1" applyFont="1" applyAlignment="1"/>
    <xf numFmtId="49" fontId="2" fillId="0" borderId="0" xfId="0" applyNumberFormat="1" applyFont="1" applyBorder="1" applyAlignment="1">
      <alignment vertical="center" wrapText="1"/>
    </xf>
    <xf numFmtId="0" fontId="3" fillId="0" borderId="0" xfId="0" applyFont="1" applyFill="1"/>
    <xf numFmtId="0" fontId="0" fillId="2" borderId="0" xfId="0" applyFill="1"/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right" vertical="top"/>
    </xf>
    <xf numFmtId="0" fontId="8" fillId="0" borderId="0" xfId="0" applyFont="1" applyAlignment="1">
      <alignment horizontal="left" vertical="center" indent="15"/>
    </xf>
    <xf numFmtId="0" fontId="10" fillId="0" borderId="0" xfId="0" applyFont="1" applyBorder="1" applyAlignment="1">
      <alignment horizontal="justify"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0" fontId="12" fillId="0" borderId="0" xfId="0" applyFont="1"/>
    <xf numFmtId="0" fontId="0" fillId="0" borderId="0" xfId="0" applyAlignment="1">
      <alignment horizontal="right"/>
    </xf>
    <xf numFmtId="49" fontId="1" fillId="0" borderId="8" xfId="0" applyNumberFormat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/>
    </xf>
    <xf numFmtId="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" fontId="7" fillId="2" borderId="0" xfId="0" applyNumberFormat="1" applyFont="1" applyFill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4" fontId="7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49" fontId="16" fillId="0" borderId="0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" fontId="15" fillId="0" borderId="6" xfId="0" applyNumberFormat="1" applyFont="1" applyBorder="1" applyAlignment="1">
      <alignment horizontal="center" vertical="center"/>
    </xf>
    <xf numFmtId="4" fontId="15" fillId="0" borderId="6" xfId="0" applyNumberFormat="1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2" fontId="17" fillId="0" borderId="6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49" fontId="16" fillId="0" borderId="0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4" fontId="22" fillId="0" borderId="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4" fontId="22" fillId="2" borderId="6" xfId="0" applyNumberFormat="1" applyFont="1" applyFill="1" applyBorder="1" applyAlignment="1">
      <alignment horizontal="center" vertical="center"/>
    </xf>
    <xf numFmtId="4" fontId="23" fillId="0" borderId="0" xfId="0" applyNumberFormat="1" applyFont="1"/>
    <xf numFmtId="4" fontId="0" fillId="0" borderId="0" xfId="0" applyNumberFormat="1"/>
    <xf numFmtId="4" fontId="21" fillId="0" borderId="0" xfId="0" applyNumberFormat="1" applyFont="1" applyAlignment="1">
      <alignment wrapText="1"/>
    </xf>
    <xf numFmtId="4" fontId="25" fillId="0" borderId="0" xfId="0" applyNumberFormat="1" applyFont="1" applyAlignment="1">
      <alignment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" fontId="17" fillId="0" borderId="7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 wrapText="1"/>
    </xf>
    <xf numFmtId="4" fontId="24" fillId="0" borderId="0" xfId="0" applyNumberFormat="1" applyFont="1" applyAlignment="1">
      <alignment horizontal="left" vertical="center" wrapText="1"/>
    </xf>
    <xf numFmtId="4" fontId="24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horizontal="left" vertical="center"/>
    </xf>
    <xf numFmtId="4" fontId="26" fillId="0" borderId="0" xfId="0" applyNumberFormat="1" applyFont="1" applyFill="1" applyAlignment="1">
      <alignment horizontal="left" vertical="center"/>
    </xf>
    <xf numFmtId="4" fontId="22" fillId="2" borderId="7" xfId="0" applyNumberFormat="1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left"/>
    </xf>
    <xf numFmtId="4" fontId="28" fillId="0" borderId="6" xfId="0" applyNumberFormat="1" applyFont="1" applyBorder="1" applyAlignment="1">
      <alignment horizontal="center" vertical="center"/>
    </xf>
    <xf numFmtId="4" fontId="28" fillId="0" borderId="6" xfId="0" applyNumberFormat="1" applyFont="1" applyFill="1" applyBorder="1" applyAlignment="1">
      <alignment horizontal="center" vertical="center"/>
    </xf>
    <xf numFmtId="2" fontId="22" fillId="0" borderId="6" xfId="0" applyNumberFormat="1" applyFont="1" applyFill="1" applyBorder="1" applyAlignment="1">
      <alignment horizontal="center" vertical="center"/>
    </xf>
    <xf numFmtId="4" fontId="22" fillId="0" borderId="7" xfId="0" applyNumberFormat="1" applyFont="1" applyFill="1" applyBorder="1" applyAlignment="1">
      <alignment horizontal="center" vertical="center" wrapText="1"/>
    </xf>
    <xf numFmtId="3" fontId="22" fillId="0" borderId="7" xfId="0" applyNumberFormat="1" applyFont="1" applyFill="1" applyBorder="1" applyAlignment="1">
      <alignment horizontal="center" vertical="center"/>
    </xf>
    <xf numFmtId="0" fontId="22" fillId="0" borderId="7" xfId="0" applyNumberFormat="1" applyFont="1" applyFill="1" applyBorder="1" applyAlignment="1">
      <alignment horizontal="center" vertical="center"/>
    </xf>
    <xf numFmtId="3" fontId="22" fillId="2" borderId="7" xfId="0" applyNumberFormat="1" applyFont="1" applyFill="1" applyBorder="1" applyAlignment="1">
      <alignment horizontal="center" vertical="center"/>
    </xf>
    <xf numFmtId="0" fontId="22" fillId="2" borderId="7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vertical="top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5" xfId="0" applyNumberFormat="1" applyFont="1" applyFill="1" applyBorder="1" applyAlignment="1">
      <alignment horizontal="center" vertical="center"/>
    </xf>
    <xf numFmtId="49" fontId="16" fillId="0" borderId="0" xfId="0" applyNumberFormat="1" applyFont="1" applyAlignment="1">
      <alignment horizontal="center"/>
    </xf>
    <xf numFmtId="49" fontId="16" fillId="0" borderId="0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4" fontId="17" fillId="0" borderId="1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3" fontId="17" fillId="0" borderId="7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wrapText="1"/>
    </xf>
    <xf numFmtId="0" fontId="7" fillId="0" borderId="0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3" fontId="22" fillId="0" borderId="7" xfId="0" applyNumberFormat="1" applyFont="1" applyFill="1" applyBorder="1" applyAlignment="1">
      <alignment horizontal="center" vertical="center"/>
    </xf>
    <xf numFmtId="3" fontId="22" fillId="0" borderId="5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22" fillId="0" borderId="7" xfId="0" applyNumberFormat="1" applyFont="1" applyFill="1" applyBorder="1" applyAlignment="1">
      <alignment horizontal="center" vertical="center"/>
    </xf>
    <xf numFmtId="0" fontId="22" fillId="0" borderId="5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4" fontId="27" fillId="2" borderId="7" xfId="0" applyNumberFormat="1" applyFont="1" applyFill="1" applyBorder="1" applyAlignment="1">
      <alignment horizontal="left" vertical="center" wrapText="1"/>
    </xf>
    <xf numFmtId="4" fontId="27" fillId="2" borderId="5" xfId="0" applyNumberFormat="1" applyFont="1" applyFill="1" applyBorder="1" applyAlignment="1">
      <alignment horizontal="left" vertical="center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4" fontId="17" fillId="0" borderId="7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 wrapText="1"/>
    </xf>
    <xf numFmtId="4" fontId="17" fillId="0" borderId="13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4" fontId="7" fillId="2" borderId="0" xfId="0" applyNumberFormat="1" applyFont="1" applyFill="1" applyBorder="1" applyAlignment="1">
      <alignment horizontal="center"/>
    </xf>
    <xf numFmtId="4" fontId="30" fillId="2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zoomScale="60" zoomScaleNormal="60" workbookViewId="0">
      <selection activeCell="A27" sqref="A27:XFD28"/>
    </sheetView>
  </sheetViews>
  <sheetFormatPr defaultRowHeight="15" x14ac:dyDescent="0.25"/>
  <cols>
    <col min="1" max="1" width="9.5703125" customWidth="1"/>
    <col min="2" max="2" width="43.140625" customWidth="1"/>
    <col min="3" max="3" width="35.140625" customWidth="1"/>
    <col min="4" max="4" width="27.28515625" customWidth="1"/>
    <col min="5" max="5" width="26.42578125" style="23" customWidth="1"/>
    <col min="6" max="6" width="28" style="50" customWidth="1"/>
    <col min="7" max="7" width="23.7109375" style="23" customWidth="1"/>
    <col min="8" max="8" width="40.28515625" style="23" customWidth="1"/>
    <col min="9" max="9" width="19.5703125" style="23" customWidth="1"/>
    <col min="10" max="10" width="20.42578125" style="23" customWidth="1"/>
    <col min="11" max="11" width="73.42578125" style="23" customWidth="1"/>
    <col min="12" max="12" width="35.28515625" customWidth="1"/>
    <col min="13" max="13" width="25" customWidth="1"/>
    <col min="14" max="14" width="36.7109375" customWidth="1"/>
  </cols>
  <sheetData>
    <row r="1" spans="1:20" ht="15.75" customHeight="1" x14ac:dyDescent="0.25">
      <c r="K1" s="36"/>
    </row>
    <row r="2" spans="1:20" ht="55.5" customHeight="1" x14ac:dyDescent="0.25">
      <c r="H2" s="91" t="s">
        <v>19</v>
      </c>
      <c r="I2" s="92"/>
      <c r="J2" s="92"/>
      <c r="K2" s="92"/>
    </row>
    <row r="3" spans="1:20" s="1" customFormat="1" ht="25.5" customHeight="1" x14ac:dyDescent="0.35">
      <c r="B3" s="95" t="s">
        <v>0</v>
      </c>
      <c r="C3" s="95"/>
      <c r="D3" s="95"/>
      <c r="E3" s="95"/>
      <c r="F3" s="95"/>
      <c r="G3" s="95"/>
      <c r="H3" s="95"/>
      <c r="I3" s="95"/>
      <c r="J3" s="95"/>
      <c r="K3" s="95"/>
      <c r="L3" s="2"/>
      <c r="M3" s="2"/>
      <c r="N3" s="2"/>
      <c r="O3" s="2"/>
      <c r="P3" s="2"/>
      <c r="Q3" s="2"/>
      <c r="R3" s="2"/>
      <c r="S3" s="2"/>
      <c r="T3" s="2"/>
    </row>
    <row r="4" spans="1:20" s="1" customFormat="1" ht="26.25" customHeight="1" x14ac:dyDescent="0.3">
      <c r="B4" s="96" t="s">
        <v>39</v>
      </c>
      <c r="C4" s="96"/>
      <c r="D4" s="96"/>
      <c r="E4" s="96"/>
      <c r="F4" s="96"/>
      <c r="G4" s="96"/>
      <c r="H4" s="96"/>
      <c r="I4" s="96"/>
      <c r="J4" s="96"/>
      <c r="K4" s="96"/>
      <c r="L4" s="3"/>
      <c r="M4" s="3"/>
      <c r="N4" s="3"/>
      <c r="O4" s="3"/>
      <c r="P4" s="3"/>
      <c r="Q4" s="3"/>
      <c r="R4" s="3"/>
      <c r="S4" s="3"/>
      <c r="T4" s="3"/>
    </row>
    <row r="5" spans="1:20" s="1" customFormat="1" ht="26.25" customHeight="1" x14ac:dyDescent="0.3">
      <c r="B5" s="96" t="s">
        <v>42</v>
      </c>
      <c r="C5" s="96"/>
      <c r="D5" s="96"/>
      <c r="E5" s="96"/>
      <c r="F5" s="96"/>
      <c r="G5" s="96"/>
      <c r="H5" s="96"/>
      <c r="I5" s="96"/>
      <c r="J5" s="96"/>
      <c r="K5" s="96"/>
      <c r="L5" s="3"/>
      <c r="M5" s="3"/>
      <c r="N5" s="3"/>
      <c r="O5" s="3"/>
      <c r="P5" s="3"/>
      <c r="Q5" s="3"/>
      <c r="R5" s="3"/>
      <c r="S5" s="3"/>
      <c r="T5" s="3"/>
    </row>
    <row r="6" spans="1:20" s="1" customFormat="1" ht="26.25" customHeight="1" thickBot="1" x14ac:dyDescent="0.35">
      <c r="B6" s="37"/>
      <c r="C6" s="37"/>
      <c r="D6" s="37"/>
      <c r="E6" s="37"/>
      <c r="F6" s="51"/>
      <c r="G6" s="37"/>
      <c r="H6" s="37"/>
      <c r="I6" s="37"/>
      <c r="J6" s="37"/>
      <c r="K6" s="46" t="s">
        <v>18</v>
      </c>
      <c r="L6" s="3"/>
      <c r="M6" s="3"/>
      <c r="N6" s="3"/>
      <c r="O6" s="3"/>
      <c r="P6" s="3"/>
      <c r="Q6" s="3"/>
      <c r="R6" s="3"/>
      <c r="S6" s="3"/>
      <c r="T6" s="3"/>
    </row>
    <row r="7" spans="1:20" ht="153.75" customHeight="1" thickBot="1" x14ac:dyDescent="0.3">
      <c r="A7" s="45" t="s">
        <v>1</v>
      </c>
      <c r="B7" s="38" t="s">
        <v>22</v>
      </c>
      <c r="C7" s="39" t="s">
        <v>23</v>
      </c>
      <c r="D7" s="40" t="s">
        <v>2</v>
      </c>
      <c r="E7" s="40" t="s">
        <v>43</v>
      </c>
      <c r="F7" s="52" t="s">
        <v>44</v>
      </c>
      <c r="G7" s="40" t="s">
        <v>14</v>
      </c>
      <c r="H7" s="40" t="s">
        <v>3</v>
      </c>
      <c r="I7" s="40" t="s">
        <v>47</v>
      </c>
      <c r="J7" s="40" t="s">
        <v>48</v>
      </c>
      <c r="K7" s="41" t="s">
        <v>4</v>
      </c>
    </row>
    <row r="8" spans="1:20" s="59" customFormat="1" ht="30.75" customHeight="1" thickBot="1" x14ac:dyDescent="0.3">
      <c r="A8" s="60">
        <v>1</v>
      </c>
      <c r="B8" s="61">
        <v>2</v>
      </c>
      <c r="C8" s="62">
        <v>3</v>
      </c>
      <c r="D8" s="62">
        <v>4</v>
      </c>
      <c r="E8" s="62">
        <v>5</v>
      </c>
      <c r="F8" s="63">
        <v>6</v>
      </c>
      <c r="G8" s="62">
        <v>7</v>
      </c>
      <c r="H8" s="62">
        <v>8</v>
      </c>
      <c r="I8" s="62">
        <v>9</v>
      </c>
      <c r="J8" s="62">
        <v>10</v>
      </c>
      <c r="K8" s="64">
        <v>11</v>
      </c>
    </row>
    <row r="9" spans="1:20" s="4" customFormat="1" ht="33.75" customHeight="1" x14ac:dyDescent="0.25">
      <c r="A9" s="123"/>
      <c r="B9" s="97" t="s">
        <v>40</v>
      </c>
      <c r="C9" s="97" t="s">
        <v>33</v>
      </c>
      <c r="D9" s="42" t="s">
        <v>15</v>
      </c>
      <c r="E9" s="83">
        <f>E10+E11+E12</f>
        <v>342092630.20000005</v>
      </c>
      <c r="F9" s="84">
        <f>F10+F11+F12</f>
        <v>186178464.51999998</v>
      </c>
      <c r="G9" s="47">
        <f>F9/E9*100</f>
        <v>54.423407020242777</v>
      </c>
      <c r="H9" s="97" t="s">
        <v>37</v>
      </c>
      <c r="I9" s="93" t="s">
        <v>37</v>
      </c>
      <c r="J9" s="93" t="s">
        <v>37</v>
      </c>
      <c r="K9" s="99" t="s">
        <v>37</v>
      </c>
      <c r="L9" s="80"/>
    </row>
    <row r="10" spans="1:20" ht="33.75" customHeight="1" x14ac:dyDescent="0.25">
      <c r="A10" s="124"/>
      <c r="B10" s="98"/>
      <c r="C10" s="98"/>
      <c r="D10" s="42" t="s">
        <v>13</v>
      </c>
      <c r="E10" s="43">
        <f>E14</f>
        <v>7422656.7800000003</v>
      </c>
      <c r="F10" s="44">
        <f t="shared" ref="F10:F12" si="0">F14</f>
        <v>5279907.32</v>
      </c>
      <c r="G10" s="47">
        <f t="shared" ref="G10:G11" si="1">F10/E10*100</f>
        <v>71.132311199225356</v>
      </c>
      <c r="H10" s="125"/>
      <c r="I10" s="94"/>
      <c r="J10" s="94"/>
      <c r="K10" s="100"/>
    </row>
    <row r="11" spans="1:20" ht="33.75" customHeight="1" x14ac:dyDescent="0.25">
      <c r="A11" s="124"/>
      <c r="B11" s="98"/>
      <c r="C11" s="98"/>
      <c r="D11" s="42" t="s">
        <v>17</v>
      </c>
      <c r="E11" s="43">
        <f>E15</f>
        <v>17064100</v>
      </c>
      <c r="F11" s="44">
        <f t="shared" si="0"/>
        <v>13089977.01</v>
      </c>
      <c r="G11" s="47">
        <f t="shared" si="1"/>
        <v>76.710620601145095</v>
      </c>
      <c r="H11" s="125"/>
      <c r="I11" s="94"/>
      <c r="J11" s="94"/>
      <c r="K11" s="100"/>
    </row>
    <row r="12" spans="1:20" ht="33.75" customHeight="1" x14ac:dyDescent="0.25">
      <c r="A12" s="124"/>
      <c r="B12" s="98"/>
      <c r="C12" s="98"/>
      <c r="D12" s="42" t="s">
        <v>25</v>
      </c>
      <c r="E12" s="43">
        <f>E16</f>
        <v>317605873.42000002</v>
      </c>
      <c r="F12" s="44">
        <f t="shared" si="0"/>
        <v>167808580.19</v>
      </c>
      <c r="G12" s="47">
        <f t="shared" ref="G12" si="2">F12/E12*100</f>
        <v>52.835477626098871</v>
      </c>
      <c r="H12" s="125"/>
      <c r="I12" s="94"/>
      <c r="J12" s="94"/>
      <c r="K12" s="100"/>
    </row>
    <row r="13" spans="1:20" ht="33.75" customHeight="1" x14ac:dyDescent="0.25">
      <c r="A13" s="126"/>
      <c r="B13" s="97" t="s">
        <v>41</v>
      </c>
      <c r="C13" s="97" t="s">
        <v>24</v>
      </c>
      <c r="D13" s="42" t="s">
        <v>15</v>
      </c>
      <c r="E13" s="44">
        <f>E14+E15+E16</f>
        <v>342092630.20000005</v>
      </c>
      <c r="F13" s="44">
        <f>F14+F15+F16</f>
        <v>186178464.51999998</v>
      </c>
      <c r="G13" s="47">
        <f>F13/E13*100</f>
        <v>54.423407020242777</v>
      </c>
      <c r="H13" s="108" t="s">
        <v>37</v>
      </c>
      <c r="I13" s="103" t="s">
        <v>37</v>
      </c>
      <c r="J13" s="105" t="s">
        <v>37</v>
      </c>
      <c r="K13" s="101" t="s">
        <v>37</v>
      </c>
    </row>
    <row r="14" spans="1:20" ht="33.75" customHeight="1" x14ac:dyDescent="0.25">
      <c r="A14" s="127"/>
      <c r="B14" s="98"/>
      <c r="C14" s="98"/>
      <c r="D14" s="42" t="s">
        <v>13</v>
      </c>
      <c r="E14" s="44">
        <f>E18+E21+E22+E23</f>
        <v>7422656.7800000003</v>
      </c>
      <c r="F14" s="44">
        <f>F18+F21+F22+F23</f>
        <v>5279907.32</v>
      </c>
      <c r="G14" s="47">
        <f t="shared" ref="G14:G15" si="3">F14/E14*100</f>
        <v>71.132311199225356</v>
      </c>
      <c r="H14" s="109"/>
      <c r="I14" s="104"/>
      <c r="J14" s="106"/>
      <c r="K14" s="101"/>
    </row>
    <row r="15" spans="1:20" ht="33.75" customHeight="1" x14ac:dyDescent="0.25">
      <c r="A15" s="127"/>
      <c r="B15" s="98"/>
      <c r="C15" s="98"/>
      <c r="D15" s="42" t="s">
        <v>16</v>
      </c>
      <c r="E15" s="44">
        <f>E19</f>
        <v>17064100</v>
      </c>
      <c r="F15" s="44">
        <f>F19</f>
        <v>13089977.01</v>
      </c>
      <c r="G15" s="47">
        <f t="shared" si="3"/>
        <v>76.710620601145095</v>
      </c>
      <c r="H15" s="109"/>
      <c r="I15" s="104"/>
      <c r="J15" s="106"/>
      <c r="K15" s="101"/>
    </row>
    <row r="16" spans="1:20" ht="33.75" customHeight="1" x14ac:dyDescent="0.25">
      <c r="A16" s="127"/>
      <c r="B16" s="98"/>
      <c r="C16" s="130"/>
      <c r="D16" s="42" t="s">
        <v>25</v>
      </c>
      <c r="E16" s="44">
        <f>E20</f>
        <v>317605873.42000002</v>
      </c>
      <c r="F16" s="44">
        <f>F20</f>
        <v>167808580.19</v>
      </c>
      <c r="G16" s="47">
        <f t="shared" ref="G16" si="4">F16/E16*100</f>
        <v>52.835477626098871</v>
      </c>
      <c r="H16" s="109"/>
      <c r="I16" s="104"/>
      <c r="J16" s="106"/>
      <c r="K16" s="101"/>
    </row>
    <row r="17" spans="1:14" ht="152.25" customHeight="1" x14ac:dyDescent="0.25">
      <c r="A17" s="126" t="s">
        <v>27</v>
      </c>
      <c r="B17" s="108" t="s">
        <v>26</v>
      </c>
      <c r="C17" s="108" t="s">
        <v>24</v>
      </c>
      <c r="D17" s="48" t="s">
        <v>15</v>
      </c>
      <c r="E17" s="57">
        <f>E18+E19+E20</f>
        <v>341238130.20000005</v>
      </c>
      <c r="F17" s="57">
        <f>F18+F19+F20</f>
        <v>185600195.16</v>
      </c>
      <c r="G17" s="49">
        <f>F17/E17*100</f>
        <v>54.390227449441099</v>
      </c>
      <c r="H17" s="131" t="s">
        <v>36</v>
      </c>
      <c r="I17" s="115">
        <v>62</v>
      </c>
      <c r="J17" s="118">
        <v>62</v>
      </c>
      <c r="K17" s="121" t="s">
        <v>49</v>
      </c>
      <c r="L17" s="77"/>
    </row>
    <row r="18" spans="1:14" ht="152.25" customHeight="1" x14ac:dyDescent="0.3">
      <c r="A18" s="127"/>
      <c r="B18" s="109"/>
      <c r="C18" s="109"/>
      <c r="D18" s="48" t="s">
        <v>13</v>
      </c>
      <c r="E18" s="57">
        <v>6568156.7800000003</v>
      </c>
      <c r="F18" s="65">
        <v>4701637.96</v>
      </c>
      <c r="G18" s="49">
        <f t="shared" ref="G18:G19" si="5">F18/E18*100</f>
        <v>71.582304099628985</v>
      </c>
      <c r="H18" s="132"/>
      <c r="I18" s="116"/>
      <c r="J18" s="119"/>
      <c r="K18" s="122"/>
      <c r="L18" s="68"/>
    </row>
    <row r="19" spans="1:14" ht="152.25" customHeight="1" x14ac:dyDescent="0.25">
      <c r="A19" s="127"/>
      <c r="B19" s="109"/>
      <c r="C19" s="109"/>
      <c r="D19" s="48" t="s">
        <v>16</v>
      </c>
      <c r="E19" s="57">
        <v>17064100</v>
      </c>
      <c r="F19" s="57">
        <v>13089977.01</v>
      </c>
      <c r="G19" s="49">
        <f t="shared" si="5"/>
        <v>76.710620601145095</v>
      </c>
      <c r="H19" s="132"/>
      <c r="I19" s="116"/>
      <c r="J19" s="119"/>
      <c r="K19" s="122"/>
      <c r="L19" s="78"/>
    </row>
    <row r="20" spans="1:14" ht="152.25" customHeight="1" x14ac:dyDescent="0.35">
      <c r="A20" s="128"/>
      <c r="B20" s="129"/>
      <c r="C20" s="129"/>
      <c r="D20" s="48" t="s">
        <v>25</v>
      </c>
      <c r="E20" s="57">
        <v>317605873.42000002</v>
      </c>
      <c r="F20" s="57">
        <v>167808580.19</v>
      </c>
      <c r="G20" s="49">
        <f>F20/E20*100</f>
        <v>52.835477626098871</v>
      </c>
      <c r="H20" s="133"/>
      <c r="I20" s="117"/>
      <c r="J20" s="120"/>
      <c r="K20" s="122"/>
      <c r="L20" s="69"/>
      <c r="M20" s="66"/>
      <c r="N20" s="67"/>
    </row>
    <row r="21" spans="1:14" ht="125.25" customHeight="1" x14ac:dyDescent="0.25">
      <c r="A21" s="74" t="s">
        <v>21</v>
      </c>
      <c r="B21" s="72" t="s">
        <v>50</v>
      </c>
      <c r="C21" s="72" t="s">
        <v>24</v>
      </c>
      <c r="D21" s="70" t="s">
        <v>13</v>
      </c>
      <c r="E21" s="57">
        <v>70000</v>
      </c>
      <c r="F21" s="57">
        <v>70000</v>
      </c>
      <c r="G21" s="49">
        <f t="shared" ref="G21:G22" si="6">F21/E21*100</f>
        <v>100</v>
      </c>
      <c r="H21" s="76" t="s">
        <v>38</v>
      </c>
      <c r="I21" s="87">
        <v>2</v>
      </c>
      <c r="J21" s="88">
        <v>2</v>
      </c>
      <c r="K21" s="75" t="s">
        <v>37</v>
      </c>
    </row>
    <row r="22" spans="1:14" ht="346.5" customHeight="1" x14ac:dyDescent="0.25">
      <c r="A22" s="73" t="s">
        <v>28</v>
      </c>
      <c r="B22" s="71" t="s">
        <v>29</v>
      </c>
      <c r="C22" s="71" t="s">
        <v>30</v>
      </c>
      <c r="D22" s="70" t="s">
        <v>13</v>
      </c>
      <c r="E22" s="57">
        <v>690000</v>
      </c>
      <c r="F22" s="57">
        <v>431769.36</v>
      </c>
      <c r="G22" s="49">
        <f t="shared" si="6"/>
        <v>62.575269565217383</v>
      </c>
      <c r="H22" s="75" t="s">
        <v>34</v>
      </c>
      <c r="I22" s="89">
        <v>0</v>
      </c>
      <c r="J22" s="90">
        <v>0</v>
      </c>
      <c r="K22" s="81" t="s">
        <v>46</v>
      </c>
      <c r="L22" s="79"/>
    </row>
    <row r="23" spans="1:14" ht="128.25" customHeight="1" x14ac:dyDescent="0.25">
      <c r="A23" s="73" t="s">
        <v>31</v>
      </c>
      <c r="B23" s="71" t="s">
        <v>32</v>
      </c>
      <c r="C23" s="71" t="s">
        <v>24</v>
      </c>
      <c r="D23" s="70" t="s">
        <v>13</v>
      </c>
      <c r="E23" s="57">
        <v>94500</v>
      </c>
      <c r="F23" s="65">
        <f>72000+4500</f>
        <v>76500</v>
      </c>
      <c r="G23" s="85">
        <f>F23/E23*100</f>
        <v>80.952380952380949</v>
      </c>
      <c r="H23" s="86" t="s">
        <v>35</v>
      </c>
      <c r="I23" s="87">
        <v>20</v>
      </c>
      <c r="J23" s="88">
        <v>16</v>
      </c>
      <c r="K23" s="81" t="s">
        <v>45</v>
      </c>
      <c r="L23" s="79"/>
    </row>
    <row r="24" spans="1:14" ht="31.5" customHeight="1" x14ac:dyDescent="0.25">
      <c r="A24" s="24"/>
      <c r="B24" s="25"/>
      <c r="C24" s="25"/>
      <c r="D24" s="26"/>
      <c r="E24" s="27"/>
      <c r="F24" s="27"/>
      <c r="G24" s="27"/>
      <c r="H24" s="28"/>
      <c r="I24" s="29"/>
      <c r="J24" s="27"/>
      <c r="K24" s="27"/>
      <c r="L24" s="82"/>
    </row>
    <row r="25" spans="1:14" s="59" customFormat="1" ht="46.5" customHeight="1" x14ac:dyDescent="0.25">
      <c r="A25" s="30"/>
      <c r="B25" s="110" t="s">
        <v>20</v>
      </c>
      <c r="C25" s="110"/>
      <c r="D25" s="110"/>
      <c r="E25" s="110"/>
      <c r="F25" s="110"/>
      <c r="G25" s="110"/>
      <c r="H25" s="110"/>
      <c r="I25" s="107"/>
      <c r="J25" s="107"/>
      <c r="K25" s="34"/>
      <c r="L25" s="58"/>
    </row>
    <row r="26" spans="1:14" ht="32.25" customHeight="1" x14ac:dyDescent="0.25">
      <c r="A26" s="6"/>
      <c r="B26" s="6"/>
      <c r="C26" s="7"/>
      <c r="D26" s="8"/>
      <c r="E26" s="9"/>
      <c r="F26" s="9"/>
      <c r="G26" s="9"/>
      <c r="H26" s="9"/>
      <c r="I26" s="9"/>
      <c r="J26" s="9"/>
      <c r="K26" s="9"/>
    </row>
    <row r="27" spans="1:14" ht="63.75" customHeight="1" x14ac:dyDescent="0.3">
      <c r="B27" s="114"/>
      <c r="C27" s="114"/>
      <c r="D27" s="114"/>
      <c r="E27" s="134"/>
      <c r="F27" s="134"/>
      <c r="G27" s="135"/>
      <c r="H27" s="10"/>
      <c r="I27" s="10"/>
      <c r="J27" s="10"/>
      <c r="K27" s="10"/>
    </row>
    <row r="28" spans="1:14" ht="99.75" customHeight="1" x14ac:dyDescent="0.35">
      <c r="A28" s="11"/>
      <c r="B28" s="113"/>
      <c r="C28" s="113"/>
      <c r="D28" s="113"/>
      <c r="E28" s="137"/>
      <c r="F28" s="137"/>
      <c r="G28" s="135"/>
      <c r="H28" s="136"/>
      <c r="I28" s="35"/>
      <c r="J28" s="35"/>
      <c r="K28" s="33"/>
    </row>
    <row r="29" spans="1:14" ht="127.5" customHeight="1" x14ac:dyDescent="0.25">
      <c r="A29" s="12"/>
      <c r="B29" s="12" t="s">
        <v>5</v>
      </c>
      <c r="C29" s="13"/>
      <c r="D29" s="14"/>
      <c r="E29" s="15"/>
      <c r="F29" s="53"/>
      <c r="G29" s="15"/>
      <c r="H29" s="15"/>
      <c r="I29" s="15"/>
      <c r="J29" s="15"/>
      <c r="K29" s="15"/>
    </row>
    <row r="30" spans="1:14" ht="123" customHeight="1" x14ac:dyDescent="0.25">
      <c r="A30" s="12"/>
      <c r="B30" s="12" t="s">
        <v>6</v>
      </c>
      <c r="C30" s="13"/>
      <c r="D30" s="14"/>
      <c r="E30" s="15"/>
      <c r="F30" s="53"/>
      <c r="G30" s="15"/>
      <c r="H30" s="15"/>
      <c r="I30" s="15"/>
      <c r="J30" s="15"/>
      <c r="K30" s="15"/>
    </row>
    <row r="31" spans="1:14" ht="121.5" customHeight="1" x14ac:dyDescent="0.25">
      <c r="A31" s="12"/>
      <c r="B31" s="12" t="s">
        <v>7</v>
      </c>
      <c r="C31" s="13"/>
      <c r="D31" s="14"/>
      <c r="E31" s="15"/>
      <c r="F31" s="53"/>
      <c r="G31" s="15"/>
      <c r="H31" s="15"/>
      <c r="I31" s="15"/>
      <c r="J31" s="15"/>
      <c r="K31" s="15"/>
    </row>
    <row r="32" spans="1:14" ht="127.5" customHeight="1" x14ac:dyDescent="0.25">
      <c r="A32" s="12"/>
      <c r="B32" s="12"/>
      <c r="C32" s="13"/>
      <c r="D32" s="14"/>
      <c r="E32" s="15"/>
      <c r="F32" s="53"/>
      <c r="G32" s="15"/>
      <c r="H32" s="15"/>
      <c r="I32" s="15"/>
      <c r="J32" s="15"/>
      <c r="K32" s="15"/>
    </row>
    <row r="33" spans="1:11" ht="86.25" customHeight="1" x14ac:dyDescent="0.25">
      <c r="A33" s="16"/>
      <c r="B33" s="16"/>
      <c r="C33" s="13"/>
      <c r="D33" s="14"/>
      <c r="E33" s="15"/>
      <c r="F33" s="53"/>
      <c r="G33" s="15"/>
      <c r="H33" s="15"/>
      <c r="I33" s="15"/>
      <c r="J33" s="15"/>
      <c r="K33" s="15"/>
    </row>
    <row r="34" spans="1:11" ht="86.25" customHeight="1" x14ac:dyDescent="0.25">
      <c r="A34" s="17"/>
      <c r="B34" s="17"/>
      <c r="C34" s="13"/>
      <c r="D34" s="14"/>
      <c r="E34" s="15"/>
      <c r="F34" s="53"/>
      <c r="G34" s="15"/>
      <c r="H34" s="15"/>
      <c r="I34" s="15"/>
      <c r="J34" s="15"/>
      <c r="K34" s="15"/>
    </row>
    <row r="35" spans="1:11" ht="68.25" hidden="1" customHeight="1" x14ac:dyDescent="0.25">
      <c r="A35" s="17"/>
      <c r="B35" s="17"/>
      <c r="C35" s="13"/>
      <c r="D35" s="14"/>
      <c r="E35" s="15"/>
      <c r="F35" s="53"/>
      <c r="G35" s="15"/>
      <c r="H35" s="15"/>
      <c r="I35" s="15"/>
      <c r="J35" s="15"/>
      <c r="K35" s="15"/>
    </row>
    <row r="36" spans="1:11" ht="73.5" hidden="1" customHeight="1" x14ac:dyDescent="0.25">
      <c r="A36" s="18"/>
      <c r="B36" s="18"/>
      <c r="C36" s="18"/>
      <c r="D36" s="18"/>
      <c r="E36" s="19"/>
      <c r="F36" s="54"/>
      <c r="G36" s="19"/>
      <c r="H36" s="19"/>
      <c r="I36" s="19"/>
      <c r="J36" s="19"/>
      <c r="K36" s="19"/>
    </row>
    <row r="37" spans="1:11" ht="94.5" hidden="1" customHeight="1" x14ac:dyDescent="0.25">
      <c r="A37" s="18"/>
      <c r="B37" s="18"/>
      <c r="C37" s="18"/>
      <c r="D37" s="18"/>
      <c r="E37" s="19"/>
      <c r="F37" s="54"/>
      <c r="G37" s="19"/>
      <c r="H37" s="19"/>
      <c r="I37" s="19"/>
      <c r="J37" s="19"/>
      <c r="K37" s="19"/>
    </row>
    <row r="38" spans="1:11" ht="66.75" hidden="1" customHeight="1" x14ac:dyDescent="0.25">
      <c r="A38" s="18"/>
      <c r="B38" s="18"/>
      <c r="C38" s="18"/>
      <c r="D38" s="18"/>
      <c r="E38" s="19"/>
      <c r="F38" s="54"/>
      <c r="G38" s="19"/>
      <c r="H38" s="19"/>
      <c r="I38" s="19"/>
      <c r="J38" s="19"/>
      <c r="K38" s="19"/>
    </row>
    <row r="39" spans="1:11" s="5" customFormat="1" ht="66.75" hidden="1" customHeight="1" x14ac:dyDescent="0.25">
      <c r="A39" s="18"/>
      <c r="B39" s="18"/>
      <c r="C39" s="18"/>
      <c r="D39" s="18"/>
      <c r="E39" s="19"/>
      <c r="F39" s="54"/>
      <c r="G39" s="19"/>
      <c r="H39" s="19"/>
      <c r="I39" s="19"/>
      <c r="J39" s="19"/>
      <c r="K39" s="19"/>
    </row>
    <row r="40" spans="1:11" ht="78.75" hidden="1" customHeight="1" x14ac:dyDescent="0.3">
      <c r="B40" s="112" t="s">
        <v>8</v>
      </c>
      <c r="C40" s="112"/>
      <c r="D40" s="112"/>
      <c r="E40" s="31"/>
      <c r="F40" s="102" t="s">
        <v>9</v>
      </c>
      <c r="G40" s="102"/>
      <c r="H40" s="102"/>
      <c r="I40" s="32"/>
      <c r="J40" s="32"/>
      <c r="K40" s="32"/>
    </row>
    <row r="41" spans="1:11" ht="94.5" hidden="1" customHeight="1" thickBot="1" x14ac:dyDescent="0.3">
      <c r="A41" s="20"/>
      <c r="B41" s="20"/>
      <c r="C41" s="20"/>
      <c r="D41" s="20"/>
      <c r="E41" s="21"/>
      <c r="F41" s="55"/>
      <c r="G41" s="21"/>
      <c r="H41" s="21"/>
      <c r="I41" s="21"/>
      <c r="J41" s="21"/>
      <c r="K41" s="21"/>
    </row>
    <row r="42" spans="1:11" ht="36" hidden="1" customHeight="1" x14ac:dyDescent="0.25">
      <c r="A42" s="20"/>
      <c r="B42" s="20"/>
      <c r="C42" s="20"/>
      <c r="D42" s="20"/>
      <c r="E42" s="21"/>
      <c r="F42" s="55"/>
      <c r="G42" s="21"/>
      <c r="H42" s="21"/>
      <c r="I42" s="21"/>
      <c r="J42" s="21"/>
      <c r="K42" s="21"/>
    </row>
    <row r="43" spans="1:11" ht="18" hidden="1" customHeight="1" x14ac:dyDescent="0.3">
      <c r="A43" s="22"/>
      <c r="B43" s="22" t="s">
        <v>5</v>
      </c>
      <c r="C43" s="22"/>
      <c r="D43" s="22"/>
      <c r="E43" s="31"/>
      <c r="F43" s="56"/>
      <c r="G43" s="31"/>
      <c r="H43" s="31"/>
      <c r="I43" s="31"/>
      <c r="J43" s="31"/>
      <c r="K43" s="31"/>
    </row>
    <row r="44" spans="1:11" s="11" customFormat="1" ht="33.75" hidden="1" customHeight="1" x14ac:dyDescent="0.35">
      <c r="A44"/>
      <c r="B44" s="111" t="s">
        <v>10</v>
      </c>
      <c r="C44" s="111"/>
      <c r="D44" s="111"/>
      <c r="E44" s="31"/>
      <c r="F44" s="56"/>
      <c r="G44" s="31"/>
      <c r="H44" s="31"/>
      <c r="I44" s="31"/>
      <c r="J44" s="31"/>
      <c r="K44" s="31"/>
    </row>
    <row r="45" spans="1:11" ht="18.75" x14ac:dyDescent="0.3">
      <c r="B45" s="111"/>
      <c r="C45" s="111"/>
      <c r="D45" s="111"/>
      <c r="E45" s="31"/>
      <c r="F45" s="56"/>
      <c r="G45" s="31"/>
      <c r="H45" s="31"/>
      <c r="I45" s="31"/>
      <c r="J45" s="31"/>
      <c r="K45" s="31"/>
    </row>
    <row r="46" spans="1:11" ht="18.75" x14ac:dyDescent="0.3">
      <c r="A46" s="22"/>
      <c r="B46" s="22" t="s">
        <v>11</v>
      </c>
      <c r="C46" s="22"/>
      <c r="D46" s="22"/>
      <c r="E46" s="31"/>
      <c r="F46" s="102" t="s">
        <v>12</v>
      </c>
      <c r="G46" s="102"/>
      <c r="H46" s="102"/>
      <c r="I46" s="32"/>
      <c r="J46" s="32"/>
      <c r="K46" s="32"/>
    </row>
    <row r="47" spans="1:11" x14ac:dyDescent="0.25">
      <c r="A47" s="20"/>
      <c r="B47" s="20"/>
      <c r="C47" s="20"/>
      <c r="D47" s="20"/>
      <c r="E47" s="21"/>
      <c r="F47" s="55"/>
      <c r="G47" s="21"/>
      <c r="H47" s="21"/>
      <c r="I47" s="21"/>
      <c r="J47" s="21"/>
      <c r="K47" s="21"/>
    </row>
    <row r="48" spans="1:11" x14ac:dyDescent="0.25">
      <c r="A48" s="18"/>
      <c r="B48" s="18"/>
      <c r="C48" s="18"/>
      <c r="D48" s="18"/>
      <c r="E48" s="19"/>
      <c r="F48" s="54"/>
      <c r="G48" s="19"/>
      <c r="H48" s="19"/>
      <c r="I48" s="19"/>
      <c r="J48" s="19"/>
      <c r="K48" s="19"/>
    </row>
    <row r="49" spans="1:11" x14ac:dyDescent="0.25">
      <c r="A49" s="18"/>
      <c r="B49" s="18"/>
      <c r="C49" s="18"/>
      <c r="D49" s="18"/>
      <c r="E49" s="19"/>
      <c r="F49" s="54"/>
      <c r="G49" s="19"/>
      <c r="H49" s="19"/>
      <c r="I49" s="19"/>
      <c r="J49" s="19"/>
      <c r="K49" s="19"/>
    </row>
    <row r="50" spans="1:11" x14ac:dyDescent="0.25">
      <c r="A50" s="18"/>
      <c r="B50" s="18"/>
      <c r="C50" s="18"/>
      <c r="D50" s="18"/>
      <c r="E50" s="19"/>
      <c r="F50" s="54"/>
      <c r="G50" s="19"/>
      <c r="H50" s="19"/>
      <c r="I50" s="19"/>
      <c r="J50" s="19"/>
      <c r="K50" s="19"/>
    </row>
    <row r="51" spans="1:11" x14ac:dyDescent="0.25">
      <c r="A51" s="18"/>
      <c r="B51" s="18"/>
      <c r="C51" s="18"/>
      <c r="D51" s="18"/>
      <c r="E51" s="19"/>
      <c r="F51" s="54"/>
      <c r="G51" s="19"/>
      <c r="H51" s="19"/>
      <c r="I51" s="19"/>
      <c r="J51" s="19"/>
      <c r="K51" s="19"/>
    </row>
    <row r="52" spans="1:11" x14ac:dyDescent="0.25">
      <c r="A52" s="18"/>
      <c r="B52" s="18"/>
      <c r="C52" s="18"/>
      <c r="D52" s="18"/>
      <c r="E52" s="19"/>
      <c r="F52" s="54"/>
      <c r="G52" s="19"/>
      <c r="H52" s="19"/>
      <c r="I52" s="19"/>
      <c r="J52" s="19"/>
      <c r="K52" s="19"/>
    </row>
    <row r="53" spans="1:11" x14ac:dyDescent="0.25">
      <c r="A53" s="18"/>
      <c r="B53" s="18"/>
      <c r="C53" s="18"/>
      <c r="D53" s="18"/>
      <c r="E53" s="19"/>
      <c r="F53" s="54"/>
      <c r="G53" s="19"/>
      <c r="H53" s="19"/>
      <c r="I53" s="19"/>
      <c r="J53" s="19"/>
      <c r="K53" s="19"/>
    </row>
    <row r="61" spans="1:11" ht="0.75" customHeight="1" x14ac:dyDescent="0.25"/>
  </sheetData>
  <sheetProtection selectLockedCells="1" selectUnlockedCells="1"/>
  <mergeCells count="33">
    <mergeCell ref="A9:A12"/>
    <mergeCell ref="C9:C12"/>
    <mergeCell ref="H9:H12"/>
    <mergeCell ref="A17:A20"/>
    <mergeCell ref="B17:B20"/>
    <mergeCell ref="C17:C20"/>
    <mergeCell ref="B13:B16"/>
    <mergeCell ref="A13:A16"/>
    <mergeCell ref="C13:C16"/>
    <mergeCell ref="H17:H20"/>
    <mergeCell ref="K13:K16"/>
    <mergeCell ref="F46:H46"/>
    <mergeCell ref="F40:H40"/>
    <mergeCell ref="I13:I16"/>
    <mergeCell ref="J13:J16"/>
    <mergeCell ref="I25:J25"/>
    <mergeCell ref="H13:H16"/>
    <mergeCell ref="B25:H25"/>
    <mergeCell ref="B44:D45"/>
    <mergeCell ref="B40:D40"/>
    <mergeCell ref="B28:D28"/>
    <mergeCell ref="B27:D27"/>
    <mergeCell ref="I17:I20"/>
    <mergeCell ref="J17:J20"/>
    <mergeCell ref="K17:K20"/>
    <mergeCell ref="H2:K2"/>
    <mergeCell ref="J9:J12"/>
    <mergeCell ref="I9:I12"/>
    <mergeCell ref="B3:K3"/>
    <mergeCell ref="B4:K4"/>
    <mergeCell ref="B5:K5"/>
    <mergeCell ref="B9:B12"/>
    <mergeCell ref="K9:K12"/>
  </mergeCells>
  <pageMargins left="0.31496062992125984" right="0.19685039370078741" top="0.19685039370078741" bottom="0.19685039370078741" header="0.19685039370078741" footer="0.15748031496062992"/>
  <pageSetup paperSize="9" scale="40" fitToHeight="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2_Ресурс. обесп.</vt:lpstr>
      <vt:lpstr>'2_Ресурс. обесп.'!Заголовки_для_печати</vt:lpstr>
      <vt:lpstr>'2_Ресурс. обесп.'!Область_печати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Губанова Анастасия Александровна</cp:lastModifiedBy>
  <cp:lastPrinted>2024-03-06T04:56:27Z</cp:lastPrinted>
  <dcterms:created xsi:type="dcterms:W3CDTF">2016-02-02T08:38:32Z</dcterms:created>
  <dcterms:modified xsi:type="dcterms:W3CDTF">2024-03-19T06:24:25Z</dcterms:modified>
</cp:coreProperties>
</file>